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SSD\Downloads\"/>
    </mc:Choice>
  </mc:AlternateContent>
  <xr:revisionPtr revIDLastSave="0" documentId="13_ncr:1_{60F44E79-8727-46F0-8B28-0F9BDCD10F6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ROPUESTA FORMATO MALLA" sheetId="1" r:id="rId1"/>
    <sheet name="malla antigua" sheetId="2" state="hidden" r:id="rId2"/>
    <sheet name="Acuerdo No.25- 21 Nov 2018" sheetId="3" state="hidden" r:id="rId3"/>
    <sheet name="ACUERDO 23 NOV 2019" sheetId="4" state="hidden" r:id="rId4"/>
    <sheet name="propuesta malla 2020" sheetId="5" state="hidden" r:id="rId5"/>
  </sheets>
  <calcPr calcId="181029"/>
  <extLst>
    <ext uri="GoogleSheetsCustomDataVersion1">
      <go:sheetsCustomData xmlns:go="http://customooxmlschemas.google.com/" r:id="rId9" roundtripDataSignature="AMtx7mhxsCNtcrw2CwpHDh/HQVkBsrLJYw=="/>
    </ext>
  </extLst>
</workbook>
</file>

<file path=xl/calcChain.xml><?xml version="1.0" encoding="utf-8"?>
<calcChain xmlns="http://schemas.openxmlformats.org/spreadsheetml/2006/main">
  <c r="AE47" i="5" l="1"/>
  <c r="Z47" i="5"/>
  <c r="U47" i="5"/>
  <c r="P47" i="5"/>
  <c r="K47" i="5"/>
  <c r="F47" i="5"/>
  <c r="P37" i="5"/>
  <c r="K29" i="5"/>
  <c r="P25" i="5"/>
  <c r="AE47" i="4"/>
  <c r="Z47" i="4"/>
  <c r="U47" i="4"/>
  <c r="P47" i="4"/>
  <c r="K47" i="4"/>
  <c r="F47" i="4"/>
  <c r="P37" i="4"/>
  <c r="K29" i="4"/>
  <c r="P25" i="4"/>
  <c r="AE47" i="3"/>
  <c r="Z47" i="3"/>
  <c r="U47" i="3"/>
  <c r="P47" i="3"/>
  <c r="K47" i="3"/>
  <c r="F47" i="3"/>
  <c r="BA47" i="2"/>
  <c r="AV47" i="2"/>
  <c r="AQ47" i="2"/>
  <c r="AL47" i="2"/>
  <c r="AE47" i="2"/>
  <c r="Z47" i="2"/>
  <c r="U47" i="2"/>
  <c r="P47" i="2"/>
  <c r="K47" i="2"/>
  <c r="F47" i="2"/>
  <c r="H50" i="2" s="1"/>
  <c r="N119" i="1"/>
  <c r="L118" i="1"/>
  <c r="P118" i="1" s="1"/>
  <c r="C118" i="1"/>
  <c r="N117" i="1"/>
  <c r="N116" i="1"/>
  <c r="C116" i="1"/>
  <c r="AR115" i="1"/>
  <c r="AG115" i="1"/>
  <c r="C115" i="1"/>
  <c r="BH114" i="1"/>
  <c r="BH115" i="1" s="1"/>
  <c r="BB114" i="1"/>
  <c r="N118" i="1" s="1"/>
  <c r="AW114" i="1"/>
  <c r="AW115" i="1" s="1"/>
  <c r="AM114" i="1"/>
  <c r="AM115" i="1" s="1"/>
  <c r="AG114" i="1"/>
  <c r="V114" i="1"/>
  <c r="N112" i="1" s="1"/>
  <c r="N114" i="1"/>
  <c r="C114" i="1"/>
  <c r="N113" i="1"/>
  <c r="C113" i="1"/>
  <c r="BH112" i="1"/>
  <c r="L119" i="1" s="1"/>
  <c r="P119" i="1" s="1"/>
  <c r="AW112" i="1"/>
  <c r="L117" i="1" s="1"/>
  <c r="P117" i="1" s="1"/>
  <c r="AR112" i="1"/>
  <c r="L116" i="1" s="1"/>
  <c r="P116" i="1" s="1"/>
  <c r="AM112" i="1"/>
  <c r="L115" i="1" s="1"/>
  <c r="AG112" i="1"/>
  <c r="L114" i="1" s="1"/>
  <c r="P114" i="1" s="1"/>
  <c r="AB112" i="1"/>
  <c r="AB115" i="1" s="1"/>
  <c r="V112" i="1"/>
  <c r="L112" i="1"/>
  <c r="C112" i="1"/>
  <c r="BH111" i="1"/>
  <c r="C119" i="1" s="1"/>
  <c r="BB111" i="1"/>
  <c r="AW111" i="1"/>
  <c r="C117" i="1" s="1"/>
  <c r="AM111" i="1"/>
  <c r="CQ98" i="1"/>
  <c r="CM98" i="1"/>
  <c r="CK98" i="1"/>
  <c r="CH98" i="1"/>
  <c r="CD98" i="1"/>
  <c r="CB98" i="1"/>
  <c r="BY98" i="1"/>
  <c r="BU98" i="1"/>
  <c r="BS98" i="1"/>
  <c r="BP98" i="1"/>
  <c r="AO103" i="1" s="1"/>
  <c r="BL98" i="1"/>
  <c r="BJ98" i="1"/>
  <c r="BE98" i="1"/>
  <c r="BA98" i="1"/>
  <c r="AY98" i="1"/>
  <c r="AV98" i="1"/>
  <c r="AR98" i="1"/>
  <c r="AP98" i="1"/>
  <c r="AM98" i="1"/>
  <c r="AI98" i="1"/>
  <c r="AG98" i="1"/>
  <c r="AD98" i="1"/>
  <c r="Z98" i="1"/>
  <c r="X98" i="1"/>
  <c r="U98" i="1"/>
  <c r="Q98" i="1"/>
  <c r="O98" i="1"/>
  <c r="L98" i="1"/>
  <c r="AO102" i="1" s="1"/>
  <c r="AO104" i="1" s="1"/>
  <c r="H98" i="1"/>
  <c r="F98" i="1"/>
  <c r="CF93" i="1"/>
  <c r="CO89" i="1"/>
  <c r="CF89" i="1"/>
  <c r="CO62" i="1"/>
  <c r="CF62" i="1"/>
  <c r="BN58" i="1"/>
  <c r="BC58" i="1"/>
  <c r="CF54" i="1"/>
  <c r="CP50" i="1"/>
  <c r="CF50" i="1"/>
  <c r="BW50" i="1"/>
  <c r="BN50" i="1"/>
  <c r="BC50" i="1"/>
  <c r="AT50" i="1"/>
  <c r="AK50" i="1"/>
  <c r="CP46" i="1"/>
  <c r="BN46" i="1"/>
  <c r="AT46" i="1"/>
  <c r="AB46" i="1"/>
  <c r="AK46" i="1" s="1"/>
  <c r="S46" i="1"/>
  <c r="CO42" i="1"/>
  <c r="CF42" i="1"/>
  <c r="BW42" i="1"/>
  <c r="BN42" i="1"/>
  <c r="AT42" i="1"/>
  <c r="AB38" i="1"/>
  <c r="AT30" i="1"/>
  <c r="AK30" i="1"/>
  <c r="AK26" i="1"/>
  <c r="AB26" i="1"/>
  <c r="S26" i="1"/>
  <c r="S21" i="1"/>
  <c r="CF17" i="1"/>
  <c r="S17" i="1"/>
  <c r="AA102" i="1" l="1"/>
  <c r="AA103" i="1"/>
  <c r="P112" i="1"/>
  <c r="N115" i="1"/>
  <c r="N120" i="1" s="1"/>
  <c r="V115" i="1"/>
  <c r="BB115" i="1"/>
  <c r="L113" i="1"/>
  <c r="P113" i="1" s="1"/>
  <c r="P115" i="1" l="1"/>
  <c r="P120" i="1" s="1"/>
  <c r="L120" i="1"/>
</calcChain>
</file>

<file path=xl/sharedStrings.xml><?xml version="1.0" encoding="utf-8"?>
<sst xmlns="http://schemas.openxmlformats.org/spreadsheetml/2006/main" count="1532" uniqueCount="292">
  <si>
    <t xml:space="preserve">                          </t>
  </si>
  <si>
    <t>INSTITUTO TECNOLOGICO DEL PUTUMAYO</t>
  </si>
  <si>
    <t>Facultad de Ingenieria y Ciencias Básicas</t>
  </si>
  <si>
    <t>Programa Academico Ingenieria civil por Ciclos Propedeuticos</t>
  </si>
  <si>
    <t>Primer y Segundo Ciclo Propedeutico</t>
  </si>
  <si>
    <t>acuerdo No. 23 del 23 de agosto de 2021</t>
  </si>
  <si>
    <t>Primer ciclo de formación: Tecnología en Obras civiles</t>
  </si>
  <si>
    <t>Segundo Ciclo de formación: Ingenieria civil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</si>
  <si>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</si>
  <si>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</si>
  <si>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</si>
  <si>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</si>
  <si>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</si>
  <si>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</si>
  <si>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</si>
  <si>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</si>
  <si>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</si>
  <si>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</si>
  <si>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COMPONENTE FUNDAMENTACIÓN CIENTÍFICA Y/O ÁREA DE LAS CIENCIAS BÁSICAS</t>
  </si>
  <si>
    <t>CIV 1521</t>
  </si>
  <si>
    <t>PR.</t>
  </si>
  <si>
    <t xml:space="preserve"> </t>
  </si>
  <si>
    <t>FING1531</t>
  </si>
  <si>
    <t>FING 2109 CIV 1521</t>
  </si>
  <si>
    <t>GEOMETRIA ANALITICA</t>
  </si>
  <si>
    <t>FISICA MECANICA</t>
  </si>
  <si>
    <t>HP</t>
  </si>
  <si>
    <t>HTI</t>
  </si>
  <si>
    <t>T</t>
  </si>
  <si>
    <t>CR</t>
  </si>
  <si>
    <t>TP</t>
  </si>
  <si>
    <t>FING 2109</t>
  </si>
  <si>
    <t>FING 2172</t>
  </si>
  <si>
    <t>FING 1419</t>
  </si>
  <si>
    <t>CIV 1581</t>
  </si>
  <si>
    <t>CALCULO DIFERENCIAL</t>
  </si>
  <si>
    <t>CALCULO INTEGRAL</t>
  </si>
  <si>
    <t>ECUACIONES DIFERENCIALES</t>
  </si>
  <si>
    <t>CALCULO MULTIVARIADO</t>
  </si>
  <si>
    <t>CIV 1532</t>
  </si>
  <si>
    <t>ALGEBRA LINEAL</t>
  </si>
  <si>
    <t>COMPONENTE DE FUNDAMENTACIÓN BASICA Y/O ÁREA DE CIENCIAS BÁSICAS DE INGENERÍA</t>
  </si>
  <si>
    <t>CIV 1511</t>
  </si>
  <si>
    <t>CIV 1522</t>
  </si>
  <si>
    <t>CIV 1524</t>
  </si>
  <si>
    <t>CIV 1536</t>
  </si>
  <si>
    <t>CIV 1542                CIV 1543</t>
  </si>
  <si>
    <t>GEOMETRIA DESCRIPTIVA</t>
  </si>
  <si>
    <t>INTERPRETACION DE PLANOS</t>
  </si>
  <si>
    <t>Topografía</t>
  </si>
  <si>
    <t>GEOMATICA</t>
  </si>
  <si>
    <t>QUIMICA SANITARIA</t>
  </si>
  <si>
    <t>HP:</t>
  </si>
  <si>
    <t>HTI:</t>
  </si>
  <si>
    <t>CR:</t>
  </si>
  <si>
    <t xml:space="preserve">CIV 1534  </t>
  </si>
  <si>
    <t xml:space="preserve">PR:  </t>
  </si>
  <si>
    <t>FING1531            CIV 1532</t>
  </si>
  <si>
    <t>CIV 1542</t>
  </si>
  <si>
    <t>CIV 1551</t>
  </si>
  <si>
    <t>ESTATICA</t>
  </si>
  <si>
    <t>MECANICA DE FLUIDOS</t>
  </si>
  <si>
    <t>HIDRAULICA DE TUBERIA Y CANALES</t>
  </si>
  <si>
    <t>FING 21012</t>
  </si>
  <si>
    <t>FING 2105</t>
  </si>
  <si>
    <t>Tic´s Aplicadas II</t>
  </si>
  <si>
    <t>CIV 1541</t>
  </si>
  <si>
    <t>CIV 1543</t>
  </si>
  <si>
    <t>FING 2172 - CIV 1534</t>
  </si>
  <si>
    <t>Tic´s Aplicadas I</t>
  </si>
  <si>
    <t>PROBABILIDAD Y ESTADISTICA</t>
  </si>
  <si>
    <t>RESISTENCIA DE MATERIALES</t>
  </si>
  <si>
    <t>P</t>
  </si>
  <si>
    <t>FUNDAMENTACIÓN ESPECÍFICA TECNOLÓGICA Y/O ÁREA DE INGENIERÍA APLICADA</t>
  </si>
  <si>
    <t>CIV 1512</t>
  </si>
  <si>
    <t>CIV 1553</t>
  </si>
  <si>
    <t>CIV 1573</t>
  </si>
  <si>
    <t>CIV 1563</t>
  </si>
  <si>
    <t>CIV 1583</t>
  </si>
  <si>
    <t>CIV 1592</t>
  </si>
  <si>
    <t>INTRODUCCION AL PROGRAMA</t>
  </si>
  <si>
    <t>ANALISIS ESTRUCTURAL I</t>
  </si>
  <si>
    <t>ANALISIS ESTRUCTURAL II</t>
  </si>
  <si>
    <t>DISEÑO DE ESTRUCTURAS DE HORMIGON I</t>
  </si>
  <si>
    <t>DISEÑO DE ESTRUCTURAS DE HORMIGON II</t>
  </si>
  <si>
    <t>DISEÑO DE ESTRUCTURAS EN MADERA Y GUADUA</t>
  </si>
  <si>
    <t>CIV 1533</t>
  </si>
  <si>
    <t>CIV 1523</t>
  </si>
  <si>
    <t>CIV 1535</t>
  </si>
  <si>
    <t xml:space="preserve">PR: </t>
  </si>
  <si>
    <t>CIV 1545</t>
  </si>
  <si>
    <t>CIV 1555</t>
  </si>
  <si>
    <t>CIV 1552</t>
  </si>
  <si>
    <t>CIV 1551 FING 1502</t>
  </si>
  <si>
    <t>CIV 1571</t>
  </si>
  <si>
    <t>CIV 1564</t>
  </si>
  <si>
    <t>GEOLOGIA FISICA</t>
  </si>
  <si>
    <t>MATERIALES DE CONSTRUCCION</t>
  </si>
  <si>
    <t xml:space="preserve">PROCESOS CONSTRUCTIVOS </t>
  </si>
  <si>
    <t>COSTOS Y PROGRAMACION DE OBRAS</t>
  </si>
  <si>
    <t>INTERVENTORIA DE OBRAS</t>
  </si>
  <si>
    <t>ACUEDUCTOS</t>
  </si>
  <si>
    <t>HIDROLOGIA</t>
  </si>
  <si>
    <t>Práctica Profesional</t>
  </si>
  <si>
    <t xml:space="preserve">HP: </t>
  </si>
  <si>
    <t xml:space="preserve">HTI: </t>
  </si>
  <si>
    <t>CIV 1562</t>
  </si>
  <si>
    <t>CIV 1544</t>
  </si>
  <si>
    <t>CIV 1572</t>
  </si>
  <si>
    <t>BAS 102</t>
  </si>
  <si>
    <t>CIV 1585</t>
  </si>
  <si>
    <t>MECANICA DE SUELOS</t>
  </si>
  <si>
    <t>CIMENTACIONES</t>
  </si>
  <si>
    <t>ENSAYOS DE LABORATORIO EN INGENIERIA CIVIL (PROCEDIMIENTOS E INTERPRETACION)</t>
  </si>
  <si>
    <t>GEOTECNIA AVANZADA</t>
  </si>
  <si>
    <t>FORMULACION Y EVALUACION DE PROYECTOS</t>
  </si>
  <si>
    <t>GERENCIA Y ADMINISTRACION DE PROYECTOS CIVILES</t>
  </si>
  <si>
    <t>ETICA PROFESIONAL</t>
  </si>
  <si>
    <t>CIV 1584</t>
  </si>
  <si>
    <t>ALCANTARILLADOS</t>
  </si>
  <si>
    <t>INGENIERÍA DE PAVIMENTOS</t>
  </si>
  <si>
    <t>CIV 1593</t>
  </si>
  <si>
    <t>CIV 1574</t>
  </si>
  <si>
    <t>VIAS I</t>
  </si>
  <si>
    <t>VIAS II</t>
  </si>
  <si>
    <t>CIV 1586</t>
  </si>
  <si>
    <t>CIV 15105</t>
  </si>
  <si>
    <t>GESTION AMBIENTAL</t>
  </si>
  <si>
    <t>GESTION DEL RIESGO ANDINO AMAZONICO</t>
  </si>
  <si>
    <t>COMPONENTE FORMACÓN HUMANISTICA Y/O AREA COMPLEMENTARIA</t>
  </si>
  <si>
    <t>FING 21021</t>
  </si>
  <si>
    <t>FING 21018</t>
  </si>
  <si>
    <t>INST 003</t>
  </si>
  <si>
    <t>FING 21024</t>
  </si>
  <si>
    <t>Metodologia de la Investigación</t>
  </si>
  <si>
    <t>Contitución politica y Democracia</t>
  </si>
  <si>
    <t>Técnicas Investigativas</t>
  </si>
  <si>
    <t>COMPONENTE DE COMUNICACIÓN Y/O AREA DE FORMACIÓN COMPLEMENTARIA</t>
  </si>
  <si>
    <t>FING 2106</t>
  </si>
  <si>
    <t>FING 21013</t>
  </si>
  <si>
    <t>PR:</t>
  </si>
  <si>
    <t>Competencias Comunicativas: Técnicas Orales</t>
  </si>
  <si>
    <t>Competencias Comunicativas: Tecnicas Escritas</t>
  </si>
  <si>
    <t>COMPONENTE INSTITUCIONAL</t>
  </si>
  <si>
    <t>INST 002</t>
  </si>
  <si>
    <t>INST 001</t>
  </si>
  <si>
    <t>INST 006</t>
  </si>
  <si>
    <t>CIV 1565</t>
  </si>
  <si>
    <t>Proyecto Pedagógico</t>
  </si>
  <si>
    <t>Cultura Amazónica</t>
  </si>
  <si>
    <t xml:space="preserve">Emprendimiento </t>
  </si>
  <si>
    <t>SOSTENIBILIDAD AMBIENTAL</t>
  </si>
  <si>
    <t xml:space="preserve">CAMPO DE FORMACIÓN  FLEXIBLE </t>
  </si>
  <si>
    <t>COMPONENTE ELECTIVO PROFESIONAL</t>
  </si>
  <si>
    <t>CIV 1582</t>
  </si>
  <si>
    <t>CIV 1591</t>
  </si>
  <si>
    <t>CIV 15102</t>
  </si>
  <si>
    <t>Electiva Profundización I</t>
  </si>
  <si>
    <t>Electiva Profundización II</t>
  </si>
  <si>
    <t>Electiva Profundización Iii</t>
  </si>
  <si>
    <t>T-TP-P</t>
  </si>
  <si>
    <t>COMPONENTE ELECTIVO COMPLEMENTARIO</t>
  </si>
  <si>
    <t>INST 005</t>
  </si>
  <si>
    <t>FING 1417</t>
  </si>
  <si>
    <t>CIV 15103</t>
  </si>
  <si>
    <t>Electiva Complementaria I</t>
  </si>
  <si>
    <t>Electiva Complementaria II</t>
  </si>
  <si>
    <t>Electiva Complementaria III</t>
  </si>
  <si>
    <t>TOTAL</t>
  </si>
  <si>
    <t>REQUISITOS DE GRADO</t>
  </si>
  <si>
    <t xml:space="preserve">Deporte formativo (1C)- Ingles (5C) </t>
  </si>
  <si>
    <t>Ingles (4C)</t>
  </si>
  <si>
    <t>CODIG</t>
  </si>
  <si>
    <t>CODIGO DE MATERIA</t>
  </si>
  <si>
    <t>Materia Propedeutico</t>
  </si>
  <si>
    <t xml:space="preserve">TOTAL CREDITOS CICLO TECNOLOGICO </t>
  </si>
  <si>
    <t>PR</t>
  </si>
  <si>
    <t>PRE-REQUISITO</t>
  </si>
  <si>
    <t xml:space="preserve">TOTAL CREDITOS CICLO PROFESIONAL </t>
  </si>
  <si>
    <t>HORAS PRESENCIALES</t>
  </si>
  <si>
    <t>Programa academico xxxxxxx: No. xxxxxxx Espacios Academicos -No. xxx Creditos Academicos</t>
  </si>
  <si>
    <t xml:space="preserve">TOTAL CREDITOS DEL PROGRAMA </t>
  </si>
  <si>
    <t>HORAS TRABAJO INDEPENDIENTE</t>
  </si>
  <si>
    <t>TEORICA- TEORICO PRACTICA-PRACTICA</t>
  </si>
  <si>
    <t xml:space="preserve">CREDITOS ACADEMICOS </t>
  </si>
  <si>
    <t>CREDITOS</t>
  </si>
  <si>
    <t>TEC</t>
  </si>
  <si>
    <t>PROF</t>
  </si>
  <si>
    <t>Area Ciencias Basicas</t>
  </si>
  <si>
    <t>Area de Ciencias Basicas de Ingenieria</t>
  </si>
  <si>
    <t>Area de Ingenieria Aplicada</t>
  </si>
  <si>
    <t>CREDITOS TEC</t>
  </si>
  <si>
    <t>CREDITOS PROF</t>
  </si>
  <si>
    <t>Estructura dea Areas, según resolución 2773 del 13 de noviembre de 2003 del MEN</t>
  </si>
  <si>
    <t>Facultad de Ingenieria</t>
  </si>
  <si>
    <t>Programa de Civil</t>
  </si>
  <si>
    <t>Primer ciclo de formación: Tecnología en Obras Civiles Acuerdo 29 dl 6 agosto 2016</t>
  </si>
  <si>
    <t>Segundo Ciclo de formación: Ingenieria Civil</t>
  </si>
  <si>
    <t>MATEMATICAS FUNDAMENTALES</t>
  </si>
  <si>
    <t>MODULACION COMPUTACIONAL</t>
  </si>
  <si>
    <t>FING 1401</t>
  </si>
  <si>
    <t>FING 1420</t>
  </si>
  <si>
    <t>FING 1418</t>
  </si>
  <si>
    <t>CIV 15101</t>
  </si>
  <si>
    <t>FISICA ESTATICA</t>
  </si>
  <si>
    <t>FISICA DINAMICA</t>
  </si>
  <si>
    <t>ESTADISTICA Y PROBABILIDADES</t>
  </si>
  <si>
    <t>ELECTIVA COMPLEMENTARIA I</t>
  </si>
  <si>
    <t>ELECTIVA DE PROFUNDIZACION I</t>
  </si>
  <si>
    <t>ELECTIVA DE PROFUNDIZACION II</t>
  </si>
  <si>
    <t>ELECTIVA DE PROFUNDIZACION III</t>
  </si>
  <si>
    <t>FING 1401 - CIV 1511</t>
  </si>
  <si>
    <t>CIV 1531</t>
  </si>
  <si>
    <t>FING 1420 - CIV 1521</t>
  </si>
  <si>
    <t>FING 1420 - CIV 1532</t>
  </si>
  <si>
    <t>FING 1416</t>
  </si>
  <si>
    <t>HIDRAULICA DE TUBERIAS Y CANALES</t>
  </si>
  <si>
    <t>ACUEDUCTOS Y ALCANTARILLO</t>
  </si>
  <si>
    <t>ELECTIVA COMPLEMENTARIA II</t>
  </si>
  <si>
    <t>ELECTIVA COMPLEMENTARIA III</t>
  </si>
  <si>
    <t>CIV 1561</t>
  </si>
  <si>
    <t xml:space="preserve">                                                                                              </t>
  </si>
  <si>
    <t>FUNDAMENTOS DE PROGRAMACION</t>
  </si>
  <si>
    <t>DISEÑO DE ESTRUCTURAS EN ACERO Y MADERA</t>
  </si>
  <si>
    <t>ANALISIS ESTRUCTURAL</t>
  </si>
  <si>
    <t>ELEMENTOS DE HORMIGON REFORZADO</t>
  </si>
  <si>
    <t>DISEÑO DE ESTRUCTURAS DE HORMIGON</t>
  </si>
  <si>
    <t>TRABAJO DE GRADO</t>
  </si>
  <si>
    <t>CIV 1534</t>
  </si>
  <si>
    <t>CIV 1533 - CIV 1534</t>
  </si>
  <si>
    <t>CIV 15104</t>
  </si>
  <si>
    <t>QUIMICA GENERAL</t>
  </si>
  <si>
    <t>PROCESOS CONSTRUCTIVOS I</t>
  </si>
  <si>
    <t>PROCESOS CONSTRUCTIVOS II</t>
  </si>
  <si>
    <t>OBRAS DE INFRAESTRUCTURA</t>
  </si>
  <si>
    <t>DISEÑO GEOMETRICO DE VIAS</t>
  </si>
  <si>
    <t>CONSTRUCCION DE VIAS Y PAVIMENTOS</t>
  </si>
  <si>
    <t>INGENIERIA DE TRANSITO Y TRANSPORTE</t>
  </si>
  <si>
    <t>FING 1402</t>
  </si>
  <si>
    <t>CIV 1554</t>
  </si>
  <si>
    <t>CIV 1543 - CIV 1544</t>
  </si>
  <si>
    <t>DIBUJO</t>
  </si>
  <si>
    <t>TOPOGRAFIA</t>
  </si>
  <si>
    <t>PRACTICA PROFESIONAL</t>
  </si>
  <si>
    <t>ETICA</t>
  </si>
  <si>
    <t>GESTION DEL RIESGO TERRITORIAL</t>
  </si>
  <si>
    <t>FING 1404</t>
  </si>
  <si>
    <t>CIV 1522 - CIV 1535</t>
  </si>
  <si>
    <t>CIV 1544 - CIV 1545</t>
  </si>
  <si>
    <t>FING 1424</t>
  </si>
  <si>
    <t>PROYECTO PEDAGOGICO INSTITUCIONAL</t>
  </si>
  <si>
    <t>DEPORTE FORMATIVO</t>
  </si>
  <si>
    <t>CONSTITUCION Y DEMOCRACIA</t>
  </si>
  <si>
    <t>ECOLOGIA</t>
  </si>
  <si>
    <t>METODOLOGIA DE LA INVESTIGACION</t>
  </si>
  <si>
    <t>DESARROLLO SOSTENIBLE AMAZONICO</t>
  </si>
  <si>
    <t>INST 007</t>
  </si>
  <si>
    <t>INST 009</t>
  </si>
  <si>
    <t>CIV 1546</t>
  </si>
  <si>
    <t>COMPETENCIAS COMUNICATIVAS</t>
  </si>
  <si>
    <t>CULTURA AMAZONICA</t>
  </si>
  <si>
    <t>INGLES I</t>
  </si>
  <si>
    <t>INGLES II</t>
  </si>
  <si>
    <t>INGLES III</t>
  </si>
  <si>
    <t>INGLES IV</t>
  </si>
  <si>
    <t>INGLES V</t>
  </si>
  <si>
    <t>INGLES VI</t>
  </si>
  <si>
    <t>INGLES VII</t>
  </si>
  <si>
    <t>INST 004</t>
  </si>
  <si>
    <t>INST 011</t>
  </si>
  <si>
    <t>INST 012</t>
  </si>
  <si>
    <t>INST 013</t>
  </si>
  <si>
    <t>INST 014</t>
  </si>
  <si>
    <t>INST 015</t>
  </si>
  <si>
    <t>INST 016</t>
  </si>
  <si>
    <t>INST 017</t>
  </si>
  <si>
    <t>FECHA DE ACTUALIZACION:  Noviembre/2014-Tecnologia en Obras Civiles: 43 Asignaturas-113Creditos Academicos</t>
  </si>
  <si>
    <t>Ingenieria Civil: 69 Asignaturas-188 Creditos Academicos</t>
  </si>
  <si>
    <t>Area de Formacion Complementaria</t>
  </si>
  <si>
    <t>Propedeutico</t>
  </si>
  <si>
    <t>HTP</t>
  </si>
  <si>
    <t>HORAS TIPO PRESENCIAL</t>
  </si>
  <si>
    <t>HORAS TIPO PRACTICAS</t>
  </si>
  <si>
    <t>TOT</t>
  </si>
  <si>
    <t>TOTAL HORAS</t>
  </si>
  <si>
    <t>CRED</t>
  </si>
  <si>
    <t>Programa de Ingeniería Civil</t>
  </si>
  <si>
    <t>ACUERDO No.25 del 21 de noviembre de 2018</t>
  </si>
  <si>
    <t>Primer ciclo de formación: Tecnología en Obras Civiles</t>
  </si>
  <si>
    <t>CIV 1534 -  CIV 1531</t>
  </si>
  <si>
    <t>CIV 1543-CIV 1544</t>
  </si>
  <si>
    <t>Estructura de Areas, según Resolución 2773 del 13 de noviembre de 2003 del 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</si>
</sst>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Calibri"/>
      <scheme val="minor"/>
    </font>
    <font>
      <sz val="8"/>
      <color theme="1"/>
      <name val="Calibri"/>
    </font>
    <font>
      <b/>
      <i/>
      <sz val="14"/>
      <color theme="1"/>
      <name val="Calibri"/>
    </font>
    <font>
      <sz val="11"/>
      <name val="Calibri"/>
    </font>
    <font>
      <sz val="14"/>
      <color theme="1"/>
      <name val="Calibri"/>
    </font>
    <font>
      <b/>
      <sz val="16"/>
      <color theme="1"/>
      <name val="Calibri"/>
    </font>
    <font>
      <sz val="14"/>
      <color rgb="FFFF0000"/>
      <name val="Calibri"/>
    </font>
    <font>
      <b/>
      <sz val="12"/>
      <color theme="1"/>
      <name val="Calibri"/>
    </font>
    <font>
      <sz val="12"/>
      <color theme="1"/>
      <name val="Calibri"/>
    </font>
    <font>
      <b/>
      <sz val="14"/>
      <color theme="1"/>
      <name val="Calibri"/>
    </font>
    <font>
      <b/>
      <sz val="8"/>
      <color theme="1"/>
      <name val="Calibri"/>
    </font>
    <font>
      <sz val="9"/>
      <color theme="1"/>
      <name val="Calibri"/>
    </font>
    <font>
      <sz val="7"/>
      <color theme="1"/>
      <name val="Calibri"/>
    </font>
    <font>
      <sz val="13"/>
      <color theme="1"/>
      <name val="Calibri"/>
    </font>
    <font>
      <sz val="16"/>
      <color theme="1"/>
      <name val="Calibri"/>
    </font>
    <font>
      <b/>
      <sz val="9"/>
      <color theme="1"/>
      <name val="Calibri"/>
    </font>
    <font>
      <sz val="10"/>
      <color theme="1"/>
      <name val="Calibri"/>
    </font>
    <font>
      <sz val="11"/>
      <color theme="1"/>
      <name val="Calibri"/>
    </font>
    <font>
      <b/>
      <i/>
      <sz val="10"/>
      <color theme="1"/>
      <name val="Calibri"/>
    </font>
    <font>
      <b/>
      <sz val="11"/>
      <color theme="1"/>
      <name val="Calibri"/>
    </font>
    <font>
      <b/>
      <sz val="10"/>
      <color theme="1"/>
      <name val="Calibri"/>
    </font>
  </fonts>
  <fills count="20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C5E0B3"/>
        <bgColor rgb="FFC5E0B3"/>
      </patternFill>
    </fill>
    <fill>
      <patternFill patternType="solid">
        <fgColor rgb="FFE7E6E6"/>
        <bgColor rgb="FFE7E6E6"/>
      </patternFill>
    </fill>
    <fill>
      <patternFill patternType="solid">
        <fgColor rgb="FFFF0000"/>
        <bgColor rgb="FFFF0000"/>
      </patternFill>
    </fill>
    <fill>
      <patternFill patternType="solid">
        <fgColor rgb="FF7030A0"/>
        <bgColor rgb="FF7030A0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2D050"/>
        <bgColor rgb="FF92D050"/>
      </patternFill>
    </fill>
    <fill>
      <patternFill patternType="solid">
        <fgColor rgb="FFFFD965"/>
        <bgColor rgb="FFFFD965"/>
      </patternFill>
    </fill>
    <fill>
      <patternFill patternType="solid">
        <fgColor rgb="FF9CC2E5"/>
        <bgColor rgb="FF9CC2E5"/>
      </patternFill>
    </fill>
    <fill>
      <patternFill patternType="solid">
        <fgColor rgb="FFA8D08D"/>
        <bgColor rgb="FFA8D08D"/>
      </patternFill>
    </fill>
    <fill>
      <patternFill patternType="solid">
        <fgColor rgb="FFD8D8D8"/>
        <bgColor rgb="FFD8D8D8"/>
      </patternFill>
    </fill>
    <fill>
      <patternFill patternType="solid">
        <fgColor rgb="FFF7CAAC"/>
        <bgColor rgb="FFF7CAAC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65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1" fillId="3" borderId="4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vertical="center" wrapText="1"/>
    </xf>
    <xf numFmtId="0" fontId="1" fillId="4" borderId="13" xfId="0" applyFont="1" applyFill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1" fillId="3" borderId="15" xfId="0" applyFont="1" applyFill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3" borderId="17" xfId="0" applyFont="1" applyFill="1" applyBorder="1" applyAlignment="1">
      <alignment vertical="center" wrapText="1"/>
    </xf>
    <xf numFmtId="0" fontId="7" fillId="0" borderId="0" xfId="0" applyFont="1" applyAlignment="1">
      <alignment vertical="center" textRotation="90" wrapText="1"/>
    </xf>
    <xf numFmtId="0" fontId="8" fillId="3" borderId="4" xfId="0" applyFont="1" applyFill="1" applyBorder="1" applyAlignment="1">
      <alignment horizontal="center" vertical="center" textRotation="90" wrapText="1"/>
    </xf>
    <xf numFmtId="0" fontId="10" fillId="0" borderId="0" xfId="0" applyFont="1" applyAlignment="1">
      <alignment vertical="center" wrapText="1"/>
    </xf>
    <xf numFmtId="0" fontId="7" fillId="3" borderId="4" xfId="0" applyFont="1" applyFill="1" applyBorder="1" applyAlignment="1">
      <alignment horizontal="center" vertical="center" textRotation="90" wrapText="1"/>
    </xf>
    <xf numFmtId="0" fontId="11" fillId="3" borderId="23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1" fillId="0" borderId="23" xfId="0" applyFont="1" applyBorder="1" applyAlignment="1">
      <alignment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" fillId="4" borderId="31" xfId="0" applyFont="1" applyFill="1" applyBorder="1" applyAlignment="1">
      <alignment vertical="center" wrapText="1"/>
    </xf>
    <xf numFmtId="0" fontId="1" fillId="0" borderId="31" xfId="0" applyFont="1" applyBorder="1" applyAlignment="1">
      <alignment vertical="center" wrapText="1"/>
    </xf>
    <xf numFmtId="0" fontId="1" fillId="3" borderId="32" xfId="0" applyFont="1" applyFill="1" applyBorder="1" applyAlignment="1">
      <alignment vertical="center" wrapText="1"/>
    </xf>
    <xf numFmtId="0" fontId="11" fillId="0" borderId="23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5" borderId="31" xfId="0" applyFont="1" applyFill="1" applyBorder="1" applyAlignment="1">
      <alignment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9" fillId="3" borderId="36" xfId="0" applyFont="1" applyFill="1" applyBorder="1" applyAlignment="1">
      <alignment horizontal="center" vertical="center" textRotation="90" wrapText="1"/>
    </xf>
    <xf numFmtId="0" fontId="9" fillId="3" borderId="4" xfId="0" applyFont="1" applyFill="1" applyBorder="1" applyAlignment="1">
      <alignment horizontal="center" vertical="center" textRotation="90" wrapText="1"/>
    </xf>
    <xf numFmtId="0" fontId="7" fillId="3" borderId="36" xfId="0" applyFont="1" applyFill="1" applyBorder="1" applyAlignment="1">
      <alignment horizontal="center" vertical="center" textRotation="90" wrapText="1"/>
    </xf>
    <xf numFmtId="0" fontId="1" fillId="4" borderId="9" xfId="0" applyFont="1" applyFill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0" fontId="11" fillId="0" borderId="29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11" fillId="0" borderId="30" xfId="0" applyFont="1" applyBorder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0" fillId="3" borderId="39" xfId="0" applyFont="1" applyFill="1" applyBorder="1" applyAlignment="1">
      <alignment horizontal="center" vertical="center" textRotation="90" wrapText="1"/>
    </xf>
    <xf numFmtId="0" fontId="10" fillId="3" borderId="36" xfId="0" applyFont="1" applyFill="1" applyBorder="1" applyAlignment="1">
      <alignment horizontal="center" vertical="center" textRotation="90" wrapText="1"/>
    </xf>
    <xf numFmtId="0" fontId="1" fillId="0" borderId="38" xfId="0" applyFont="1" applyBorder="1" applyAlignment="1">
      <alignment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textRotation="90" wrapText="1"/>
    </xf>
    <xf numFmtId="0" fontId="11" fillId="3" borderId="4" xfId="0" applyFont="1" applyFill="1" applyBorder="1" applyAlignment="1">
      <alignment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29" xfId="0" applyFont="1" applyBorder="1" applyAlignment="1">
      <alignment vertical="center" wrapText="1"/>
    </xf>
    <xf numFmtId="0" fontId="1" fillId="0" borderId="30" xfId="0" applyFont="1" applyBorder="1" applyAlignment="1">
      <alignment vertical="center" wrapText="1"/>
    </xf>
    <xf numFmtId="0" fontId="11" fillId="4" borderId="34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0" borderId="42" xfId="0" applyFont="1" applyBorder="1" applyAlignment="1">
      <alignment vertical="center" wrapText="1"/>
    </xf>
    <xf numFmtId="0" fontId="10" fillId="3" borderId="4" xfId="0" applyFont="1" applyFill="1" applyBorder="1" applyAlignment="1">
      <alignment horizontal="center" vertical="center" textRotation="90" wrapText="1"/>
    </xf>
    <xf numFmtId="0" fontId="11" fillId="8" borderId="23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8" borderId="28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vertical="center" wrapText="1"/>
    </xf>
    <xf numFmtId="0" fontId="11" fillId="8" borderId="3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44" xfId="0" applyFont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vertical="center" textRotation="90" wrapText="1"/>
    </xf>
    <xf numFmtId="0" fontId="7" fillId="3" borderId="39" xfId="0" applyFont="1" applyFill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 textRotation="90" wrapText="1"/>
    </xf>
    <xf numFmtId="0" fontId="14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1" fillId="0" borderId="52" xfId="0" applyFont="1" applyBorder="1" applyAlignment="1">
      <alignment horizontal="left" vertical="center" wrapText="1"/>
    </xf>
    <xf numFmtId="0" fontId="15" fillId="0" borderId="53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54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4" borderId="4" xfId="0" applyFont="1" applyFill="1" applyBorder="1"/>
    <xf numFmtId="0" fontId="11" fillId="0" borderId="44" xfId="0" applyFont="1" applyBorder="1" applyAlignment="1">
      <alignment vertical="center" wrapText="1"/>
    </xf>
    <xf numFmtId="0" fontId="11" fillId="0" borderId="52" xfId="0" applyFont="1" applyBorder="1" applyAlignment="1">
      <alignment horizontal="center" vertical="center" wrapText="1"/>
    </xf>
    <xf numFmtId="0" fontId="15" fillId="0" borderId="44" xfId="0" applyFont="1" applyBorder="1" applyAlignment="1">
      <alignment vertical="center" wrapText="1"/>
    </xf>
    <xf numFmtId="0" fontId="10" fillId="0" borderId="57" xfId="0" applyFont="1" applyBorder="1" applyAlignment="1">
      <alignment vertical="center" wrapText="1"/>
    </xf>
    <xf numFmtId="0" fontId="1" fillId="0" borderId="58" xfId="0" applyFont="1" applyBorder="1" applyAlignment="1">
      <alignment vertical="center" wrapText="1"/>
    </xf>
    <xf numFmtId="0" fontId="15" fillId="0" borderId="21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0" fillId="0" borderId="60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1" fillId="0" borderId="61" xfId="0" applyFont="1" applyBorder="1" applyAlignment="1">
      <alignment vertical="center" wrapText="1"/>
    </xf>
    <xf numFmtId="0" fontId="1" fillId="0" borderId="62" xfId="0" applyFont="1" applyBorder="1" applyAlignment="1">
      <alignment vertical="center" wrapText="1"/>
    </xf>
    <xf numFmtId="0" fontId="11" fillId="12" borderId="63" xfId="0" applyFont="1" applyFill="1" applyBorder="1" applyAlignment="1">
      <alignment horizontal="center" vertical="center" wrapText="1"/>
    </xf>
    <xf numFmtId="0" fontId="11" fillId="12" borderId="60" xfId="0" applyFont="1" applyFill="1" applyBorder="1" applyAlignment="1">
      <alignment horizontal="center" vertical="center" wrapText="1"/>
    </xf>
    <xf numFmtId="0" fontId="11" fillId="12" borderId="64" xfId="0" applyFont="1" applyFill="1" applyBorder="1" applyAlignment="1">
      <alignment horizontal="center" vertical="center" wrapText="1"/>
    </xf>
    <xf numFmtId="0" fontId="11" fillId="12" borderId="60" xfId="0" applyFont="1" applyFill="1" applyBorder="1" applyAlignment="1">
      <alignment vertical="center" wrapText="1"/>
    </xf>
    <xf numFmtId="0" fontId="11" fillId="12" borderId="65" xfId="0" applyFont="1" applyFill="1" applyBorder="1" applyAlignment="1">
      <alignment horizontal="center" vertical="center" wrapText="1"/>
    </xf>
    <xf numFmtId="0" fontId="16" fillId="0" borderId="31" xfId="0" applyFont="1" applyBorder="1" applyAlignment="1">
      <alignment vertical="center" wrapText="1"/>
    </xf>
    <xf numFmtId="0" fontId="17" fillId="0" borderId="31" xfId="0" applyFont="1" applyBorder="1" applyAlignment="1">
      <alignment vertical="center" wrapText="1"/>
    </xf>
    <xf numFmtId="0" fontId="1" fillId="0" borderId="67" xfId="0" applyFont="1" applyBorder="1" applyAlignment="1">
      <alignment vertical="center" wrapText="1"/>
    </xf>
    <xf numFmtId="0" fontId="1" fillId="0" borderId="71" xfId="0" applyFont="1" applyBorder="1" applyAlignment="1">
      <alignment vertical="center" wrapText="1"/>
    </xf>
    <xf numFmtId="0" fontId="1" fillId="0" borderId="72" xfId="0" applyFont="1" applyBorder="1" applyAlignment="1">
      <alignment vertical="center" wrapText="1"/>
    </xf>
    <xf numFmtId="0" fontId="1" fillId="0" borderId="31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31" xfId="0" applyFont="1" applyBorder="1" applyAlignment="1">
      <alignment horizontal="left" vertical="center" wrapText="1"/>
    </xf>
    <xf numFmtId="0" fontId="12" fillId="3" borderId="31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0" borderId="73" xfId="0" applyFont="1" applyBorder="1" applyAlignment="1">
      <alignment horizontal="left" vertical="center" wrapText="1"/>
    </xf>
    <xf numFmtId="0" fontId="1" fillId="0" borderId="73" xfId="0" applyFont="1" applyBorder="1" applyAlignment="1">
      <alignment horizontal="center" vertical="center" wrapText="1"/>
    </xf>
    <xf numFmtId="0" fontId="12" fillId="0" borderId="73" xfId="0" applyFont="1" applyBorder="1" applyAlignment="1">
      <alignment horizontal="center" vertical="center" wrapText="1"/>
    </xf>
    <xf numFmtId="0" fontId="1" fillId="0" borderId="74" xfId="0" applyFont="1" applyBorder="1" applyAlignment="1">
      <alignment vertical="center" wrapText="1"/>
    </xf>
    <xf numFmtId="0" fontId="1" fillId="0" borderId="73" xfId="0" applyFont="1" applyBorder="1" applyAlignment="1">
      <alignment vertical="center" wrapText="1"/>
    </xf>
    <xf numFmtId="0" fontId="1" fillId="4" borderId="48" xfId="0" applyFont="1" applyFill="1" applyBorder="1" applyAlignment="1">
      <alignment vertical="center" wrapText="1"/>
    </xf>
    <xf numFmtId="0" fontId="17" fillId="0" borderId="67" xfId="0" applyFont="1" applyBorder="1"/>
    <xf numFmtId="0" fontId="12" fillId="0" borderId="10" xfId="0" applyFont="1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31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12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75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0" xfId="0" applyFont="1"/>
    <xf numFmtId="0" fontId="12" fillId="3" borderId="4" xfId="0" applyFont="1" applyFill="1" applyBorder="1" applyAlignment="1">
      <alignment horizontal="center" vertical="center" wrapText="1"/>
    </xf>
    <xf numFmtId="0" fontId="12" fillId="12" borderId="31" xfId="0" applyFont="1" applyFill="1" applyBorder="1" applyAlignment="1">
      <alignment horizontal="center" vertical="center" wrapText="1"/>
    </xf>
    <xf numFmtId="0" fontId="1" fillId="12" borderId="31" xfId="0" applyFont="1" applyFill="1" applyBorder="1" applyAlignment="1">
      <alignment horizontal="center" vertical="center" wrapText="1"/>
    </xf>
    <xf numFmtId="0" fontId="1" fillId="12" borderId="4" xfId="0" applyFont="1" applyFill="1" applyBorder="1" applyAlignment="1">
      <alignment vertical="center" wrapText="1"/>
    </xf>
    <xf numFmtId="0" fontId="11" fillId="0" borderId="20" xfId="0" applyFont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11" fillId="0" borderId="24" xfId="0" applyFont="1" applyBorder="1" applyAlignment="1">
      <alignment horizontal="center" vertical="center" wrapText="1"/>
    </xf>
    <xf numFmtId="0" fontId="3" fillId="0" borderId="25" xfId="0" applyFont="1" applyBorder="1"/>
    <xf numFmtId="0" fontId="8" fillId="5" borderId="26" xfId="0" applyFont="1" applyFill="1" applyBorder="1" applyAlignment="1">
      <alignment horizontal="center" vertical="center" wrapText="1"/>
    </xf>
    <xf numFmtId="0" fontId="3" fillId="0" borderId="11" xfId="0" applyFont="1" applyBorder="1"/>
    <xf numFmtId="0" fontId="3" fillId="0" borderId="27" xfId="0" applyFont="1" applyBorder="1"/>
    <xf numFmtId="0" fontId="8" fillId="6" borderId="26" xfId="0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3" fillId="0" borderId="38" xfId="0" applyFont="1" applyBorder="1"/>
    <xf numFmtId="0" fontId="11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7" xfId="0" applyFont="1" applyBorder="1"/>
    <xf numFmtId="0" fontId="1" fillId="0" borderId="16" xfId="0" applyFont="1" applyBorder="1" applyAlignment="1">
      <alignment horizontal="center" vertical="center" wrapText="1"/>
    </xf>
    <xf numFmtId="0" fontId="3" fillId="0" borderId="16" xfId="0" applyFont="1" applyBorder="1"/>
    <xf numFmtId="0" fontId="11" fillId="3" borderId="20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7" fillId="0" borderId="6" xfId="0" applyFont="1" applyBorder="1" applyAlignment="1">
      <alignment horizontal="center" vertical="center" wrapText="1"/>
    </xf>
    <xf numFmtId="0" fontId="3" fillId="0" borderId="8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" fillId="0" borderId="12" xfId="0" applyFont="1" applyBorder="1"/>
    <xf numFmtId="0" fontId="8" fillId="0" borderId="6" xfId="0" applyFont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8" borderId="20" xfId="0" applyFont="1" applyFill="1" applyBorder="1" applyAlignment="1">
      <alignment horizontal="center" vertical="center" wrapText="1"/>
    </xf>
    <xf numFmtId="0" fontId="11" fillId="8" borderId="24" xfId="0" applyFont="1" applyFill="1" applyBorder="1" applyAlignment="1">
      <alignment horizontal="center" vertical="center" wrapText="1"/>
    </xf>
    <xf numFmtId="0" fontId="8" fillId="8" borderId="2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3" fillId="0" borderId="43" xfId="0" applyFont="1" applyBorder="1"/>
    <xf numFmtId="0" fontId="11" fillId="0" borderId="45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right" vertical="center" wrapText="1"/>
    </xf>
    <xf numFmtId="0" fontId="8" fillId="9" borderId="20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textRotation="90" wrapText="1"/>
    </xf>
    <xf numFmtId="0" fontId="3" fillId="0" borderId="18" xfId="0" applyFont="1" applyBorder="1"/>
    <xf numFmtId="0" fontId="7" fillId="5" borderId="19" xfId="0" applyFont="1" applyFill="1" applyBorder="1" applyAlignment="1">
      <alignment horizontal="center" vertical="center" textRotation="90" wrapText="1"/>
    </xf>
    <xf numFmtId="0" fontId="3" fillId="0" borderId="35" xfId="0" applyFont="1" applyBorder="1"/>
    <xf numFmtId="0" fontId="7" fillId="6" borderId="19" xfId="0" applyFont="1" applyFill="1" applyBorder="1" applyAlignment="1">
      <alignment horizontal="center" vertical="center" textRotation="90" wrapText="1"/>
    </xf>
    <xf numFmtId="0" fontId="7" fillId="7" borderId="19" xfId="0" applyFont="1" applyFill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1" fillId="0" borderId="56" xfId="0" applyFont="1" applyBorder="1" applyAlignment="1">
      <alignment horizontal="center" vertical="center" wrapText="1"/>
    </xf>
    <xf numFmtId="0" fontId="3" fillId="0" borderId="56" xfId="0" applyFont="1" applyBorder="1"/>
    <xf numFmtId="0" fontId="7" fillId="8" borderId="19" xfId="0" applyFont="1" applyFill="1" applyBorder="1" applyAlignment="1">
      <alignment horizontal="center" vertical="center" textRotation="90" wrapText="1"/>
    </xf>
    <xf numFmtId="0" fontId="7" fillId="9" borderId="19" xfId="0" applyFont="1" applyFill="1" applyBorder="1" applyAlignment="1">
      <alignment horizontal="center" vertical="center" textRotation="90" wrapText="1"/>
    </xf>
    <xf numFmtId="0" fontId="7" fillId="11" borderId="19" xfId="0" applyFont="1" applyFill="1" applyBorder="1" applyAlignment="1">
      <alignment horizontal="center" vertical="center" textRotation="90" wrapText="1"/>
    </xf>
    <xf numFmtId="0" fontId="7" fillId="13" borderId="19" xfId="0" applyFont="1" applyFill="1" applyBorder="1" applyAlignment="1">
      <alignment horizontal="center" vertical="center" textRotation="90" wrapText="1"/>
    </xf>
    <xf numFmtId="0" fontId="9" fillId="0" borderId="7" xfId="0" applyFont="1" applyBorder="1" applyAlignment="1">
      <alignment horizontal="center" vertical="center" textRotation="90" wrapText="1"/>
    </xf>
    <xf numFmtId="0" fontId="15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7" fillId="10" borderId="19" xfId="0" applyFont="1" applyFill="1" applyBorder="1" applyAlignment="1">
      <alignment horizontal="center" vertical="center" textRotation="90" wrapText="1"/>
    </xf>
    <xf numFmtId="0" fontId="8" fillId="10" borderId="26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8" fillId="9" borderId="26" xfId="0" applyFont="1" applyFill="1" applyBorder="1" applyAlignment="1">
      <alignment horizontal="center" vertical="center" wrapText="1"/>
    </xf>
    <xf numFmtId="0" fontId="4" fillId="11" borderId="26" xfId="0" applyFont="1" applyFill="1" applyBorder="1" applyAlignment="1">
      <alignment horizontal="center" vertical="center" wrapText="1"/>
    </xf>
    <xf numFmtId="0" fontId="11" fillId="12" borderId="24" xfId="0" applyFont="1" applyFill="1" applyBorder="1" applyAlignment="1">
      <alignment horizontal="center" vertical="center" wrapText="1"/>
    </xf>
    <xf numFmtId="0" fontId="4" fillId="13" borderId="49" xfId="0" applyFont="1" applyFill="1" applyBorder="1" applyAlignment="1">
      <alignment horizontal="center" vertical="center" wrapText="1"/>
    </xf>
    <xf numFmtId="0" fontId="3" fillId="0" borderId="50" xfId="0" applyFont="1" applyBorder="1"/>
    <xf numFmtId="0" fontId="3" fillId="0" borderId="51" xfId="0" applyFont="1" applyBorder="1"/>
    <xf numFmtId="0" fontId="16" fillId="14" borderId="6" xfId="0" applyFont="1" applyFill="1" applyBorder="1" applyAlignment="1">
      <alignment horizontal="center"/>
    </xf>
    <xf numFmtId="0" fontId="4" fillId="10" borderId="26" xfId="0" applyFont="1" applyFill="1" applyBorder="1" applyAlignment="1">
      <alignment horizontal="center" vertical="center" wrapText="1"/>
    </xf>
    <xf numFmtId="0" fontId="11" fillId="15" borderId="6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right" vertical="center" wrapText="1"/>
    </xf>
    <xf numFmtId="0" fontId="17" fillId="0" borderId="24" xfId="0" applyFont="1" applyBorder="1" applyAlignment="1">
      <alignment horizontal="right" vertical="center" wrapText="1"/>
    </xf>
    <xf numFmtId="0" fontId="17" fillId="0" borderId="26" xfId="0" applyFont="1" applyBorder="1" applyAlignment="1">
      <alignment horizontal="right" vertical="center" wrapText="1"/>
    </xf>
    <xf numFmtId="0" fontId="17" fillId="0" borderId="10" xfId="0" applyFont="1" applyBorder="1" applyAlignment="1">
      <alignment horizontal="right" vertical="center" wrapText="1"/>
    </xf>
    <xf numFmtId="0" fontId="11" fillId="12" borderId="6" xfId="0" applyFont="1" applyFill="1" applyBorder="1" applyAlignment="1">
      <alignment horizontal="center" vertical="center" wrapText="1"/>
    </xf>
    <xf numFmtId="0" fontId="17" fillId="0" borderId="49" xfId="0" applyFont="1" applyBorder="1" applyAlignment="1">
      <alignment horizontal="right" vertical="center" wrapText="1"/>
    </xf>
    <xf numFmtId="0" fontId="3" fillId="0" borderId="37" xfId="0" applyFont="1" applyBorder="1"/>
    <xf numFmtId="0" fontId="17" fillId="0" borderId="59" xfId="0" applyFont="1" applyBorder="1" applyAlignment="1">
      <alignment horizontal="right" vertical="center" wrapText="1"/>
    </xf>
    <xf numFmtId="0" fontId="11" fillId="11" borderId="6" xfId="0" applyFont="1" applyFill="1" applyBorder="1" applyAlignment="1">
      <alignment horizontal="center" vertical="center" wrapText="1"/>
    </xf>
    <xf numFmtId="0" fontId="11" fillId="13" borderId="6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15" borderId="59" xfId="0" applyFont="1" applyFill="1" applyBorder="1" applyAlignment="1">
      <alignment horizontal="center" vertical="center" wrapText="1"/>
    </xf>
    <xf numFmtId="0" fontId="11" fillId="16" borderId="59" xfId="0" applyFont="1" applyFill="1" applyBorder="1" applyAlignment="1">
      <alignment horizontal="center" vertical="center" wrapText="1"/>
    </xf>
    <xf numFmtId="0" fontId="11" fillId="17" borderId="59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11" fillId="9" borderId="59" xfId="0" applyFont="1" applyFill="1" applyBorder="1" applyAlignment="1">
      <alignment horizontal="center" vertical="center" wrapText="1"/>
    </xf>
    <xf numFmtId="0" fontId="11" fillId="10" borderId="49" xfId="0" applyFont="1" applyFill="1" applyBorder="1" applyAlignment="1">
      <alignment horizontal="center" vertical="center" wrapText="1"/>
    </xf>
    <xf numFmtId="0" fontId="3" fillId="0" borderId="66" xfId="0" applyFont="1" applyBorder="1"/>
    <xf numFmtId="0" fontId="8" fillId="0" borderId="0" xfId="0" applyFont="1" applyAlignment="1">
      <alignment horizontal="left" vertical="center" wrapText="1"/>
    </xf>
    <xf numFmtId="0" fontId="1" fillId="12" borderId="10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3" fillId="0" borderId="69" xfId="0" applyFont="1" applyBorder="1"/>
    <xf numFmtId="0" fontId="3" fillId="0" borderId="70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19" borderId="10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left" vertical="center" wrapText="1"/>
    </xf>
    <xf numFmtId="0" fontId="3" fillId="0" borderId="14" xfId="0" applyFont="1" applyBorder="1"/>
    <xf numFmtId="0" fontId="1" fillId="0" borderId="0" xfId="0" applyFont="1" applyAlignment="1">
      <alignment horizontal="left" vertical="center" wrapText="1"/>
    </xf>
    <xf numFmtId="0" fontId="19" fillId="0" borderId="73" xfId="0" applyFont="1" applyBorder="1" applyAlignment="1">
      <alignment horizontal="center" vertical="center" wrapText="1"/>
    </xf>
    <xf numFmtId="0" fontId="3" fillId="0" borderId="73" xfId="0" applyFont="1" applyBorder="1"/>
    <xf numFmtId="0" fontId="20" fillId="0" borderId="0" xfId="0" applyFont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0</xdr:row>
      <xdr:rowOff>28575</xdr:rowOff>
    </xdr:from>
    <xdr:ext cx="1381125" cy="1209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1133475" cy="1809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7</xdr:row>
      <xdr:rowOff>0</xdr:rowOff>
    </xdr:from>
    <xdr:ext cx="1304925" cy="180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698300" y="3694275"/>
          <a:ext cx="12954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</a:t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7</xdr:row>
      <xdr:rowOff>0</xdr:rowOff>
    </xdr:from>
    <xdr:ext cx="1133475" cy="1809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III</a:t>
          </a:r>
          <a:endParaRPr sz="1400"/>
        </a:p>
      </xdr:txBody>
    </xdr:sp>
    <xdr:clientData fLocksWithSheet="0"/>
  </xdr:oneCellAnchor>
  <xdr:oneCellAnchor>
    <xdr:from>
      <xdr:col>17</xdr:col>
      <xdr:colOff>0</xdr:colOff>
      <xdr:row>7</xdr:row>
      <xdr:rowOff>0</xdr:rowOff>
    </xdr:from>
    <xdr:ext cx="1228725" cy="1809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736400" y="3694275"/>
          <a:ext cx="12192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IV</a:t>
          </a:r>
          <a:endParaRPr sz="1400"/>
        </a:p>
      </xdr:txBody>
    </xdr:sp>
    <xdr:clientData fLocksWithSheet="0"/>
  </xdr:oneCellAnchor>
  <xdr:oneCellAnchor>
    <xdr:from>
      <xdr:col>22</xdr:col>
      <xdr:colOff>0</xdr:colOff>
      <xdr:row>7</xdr:row>
      <xdr:rowOff>0</xdr:rowOff>
    </xdr:from>
    <xdr:ext cx="1266825" cy="1809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</a:t>
          </a:r>
          <a:endParaRPr sz="1400"/>
        </a:p>
      </xdr:txBody>
    </xdr:sp>
    <xdr:clientData fLocksWithSheet="0"/>
  </xdr:oneCellAnchor>
  <xdr:oneCellAnchor>
    <xdr:from>
      <xdr:col>27</xdr:col>
      <xdr:colOff>0</xdr:colOff>
      <xdr:row>7</xdr:row>
      <xdr:rowOff>9525</xdr:rowOff>
    </xdr:from>
    <xdr:ext cx="1152525" cy="1619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774500" y="3703800"/>
          <a:ext cx="1143000" cy="15240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</a:t>
          </a:r>
          <a:endParaRPr sz="1400"/>
        </a:p>
      </xdr:txBody>
    </xdr:sp>
    <xdr:clientData fLocksWithSheet="0"/>
  </xdr:oneCellAnchor>
  <xdr:oneCellAnchor>
    <xdr:from>
      <xdr:col>34</xdr:col>
      <xdr:colOff>0</xdr:colOff>
      <xdr:row>7</xdr:row>
      <xdr:rowOff>0</xdr:rowOff>
    </xdr:from>
    <xdr:ext cx="1266825" cy="1809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</a:t>
          </a:r>
          <a:endParaRPr sz="1400"/>
        </a:p>
      </xdr:txBody>
    </xdr:sp>
    <xdr:clientData fLocksWithSheet="0"/>
  </xdr:oneCellAnchor>
  <xdr:oneCellAnchor>
    <xdr:from>
      <xdr:col>39</xdr:col>
      <xdr:colOff>0</xdr:colOff>
      <xdr:row>7</xdr:row>
      <xdr:rowOff>0</xdr:rowOff>
    </xdr:from>
    <xdr:ext cx="1295400" cy="18097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703063" y="3694275"/>
          <a:ext cx="128587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VIII</a:t>
          </a:r>
          <a:endParaRPr sz="1400"/>
        </a:p>
      </xdr:txBody>
    </xdr:sp>
    <xdr:clientData fLocksWithSheet="0"/>
  </xdr:oneCellAnchor>
  <xdr:oneCellAnchor>
    <xdr:from>
      <xdr:col>44</xdr:col>
      <xdr:colOff>0</xdr:colOff>
      <xdr:row>7</xdr:row>
      <xdr:rowOff>0</xdr:rowOff>
    </xdr:from>
    <xdr:ext cx="1123950" cy="1809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788788" y="3694275"/>
          <a:ext cx="11144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IX</a:t>
          </a:r>
          <a:endParaRPr sz="1400"/>
        </a:p>
      </xdr:txBody>
    </xdr:sp>
    <xdr:clientData fLocksWithSheet="0"/>
  </xdr:oneCellAnchor>
  <xdr:oneCellAnchor>
    <xdr:from>
      <xdr:col>49</xdr:col>
      <xdr:colOff>0</xdr:colOff>
      <xdr:row>7</xdr:row>
      <xdr:rowOff>0</xdr:rowOff>
    </xdr:from>
    <xdr:ext cx="1247775" cy="1809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726875" y="3694275"/>
          <a:ext cx="12382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28575</xdr:rowOff>
    </xdr:from>
    <xdr:ext cx="771525" cy="5619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1133475" cy="1809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7</xdr:row>
      <xdr:rowOff>0</xdr:rowOff>
    </xdr:from>
    <xdr:ext cx="1304925" cy="1809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4698300" y="3694275"/>
          <a:ext cx="12954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</a:t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7</xdr:row>
      <xdr:rowOff>0</xdr:rowOff>
    </xdr:from>
    <xdr:ext cx="1133475" cy="18097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III</a:t>
          </a:r>
          <a:endParaRPr sz="1400"/>
        </a:p>
      </xdr:txBody>
    </xdr:sp>
    <xdr:clientData fLocksWithSheet="0"/>
  </xdr:oneCellAnchor>
  <xdr:oneCellAnchor>
    <xdr:from>
      <xdr:col>17</xdr:col>
      <xdr:colOff>0</xdr:colOff>
      <xdr:row>7</xdr:row>
      <xdr:rowOff>0</xdr:rowOff>
    </xdr:from>
    <xdr:ext cx="1352550" cy="18097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674488" y="3694275"/>
          <a:ext cx="13430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IV</a:t>
          </a:r>
          <a:endParaRPr sz="1400"/>
        </a:p>
      </xdr:txBody>
    </xdr:sp>
    <xdr:clientData fLocksWithSheet="0"/>
  </xdr:oneCellAnchor>
  <xdr:oneCellAnchor>
    <xdr:from>
      <xdr:col>22</xdr:col>
      <xdr:colOff>0</xdr:colOff>
      <xdr:row>7</xdr:row>
      <xdr:rowOff>0</xdr:rowOff>
    </xdr:from>
    <xdr:ext cx="1266825" cy="180975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</a:t>
          </a:r>
          <a:endParaRPr sz="1400"/>
        </a:p>
      </xdr:txBody>
    </xdr:sp>
    <xdr:clientData fLocksWithSheet="0"/>
  </xdr:oneCellAnchor>
  <xdr:oneCellAnchor>
    <xdr:from>
      <xdr:col>27</xdr:col>
      <xdr:colOff>0</xdr:colOff>
      <xdr:row>7</xdr:row>
      <xdr:rowOff>9525</xdr:rowOff>
    </xdr:from>
    <xdr:ext cx="1152525" cy="1619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4774500" y="3703800"/>
          <a:ext cx="1143000" cy="15240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</a:t>
          </a:r>
          <a:endParaRPr sz="1400"/>
        </a:p>
      </xdr:txBody>
    </xdr:sp>
    <xdr:clientData fLocksWithSheet="0"/>
  </xdr:oneCellAnchor>
  <xdr:oneCellAnchor>
    <xdr:from>
      <xdr:col>34</xdr:col>
      <xdr:colOff>0</xdr:colOff>
      <xdr:row>7</xdr:row>
      <xdr:rowOff>0</xdr:rowOff>
    </xdr:from>
    <xdr:ext cx="1266825" cy="18097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</a:t>
          </a:r>
          <a:endParaRPr sz="1400"/>
        </a:p>
      </xdr:txBody>
    </xdr:sp>
    <xdr:clientData fLocksWithSheet="0"/>
  </xdr:oneCellAnchor>
  <xdr:oneCellAnchor>
    <xdr:from>
      <xdr:col>39</xdr:col>
      <xdr:colOff>0</xdr:colOff>
      <xdr:row>7</xdr:row>
      <xdr:rowOff>0</xdr:rowOff>
    </xdr:from>
    <xdr:ext cx="1295400" cy="180975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4703063" y="3694275"/>
          <a:ext cx="128587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VIII</a:t>
          </a:r>
          <a:endParaRPr sz="1400"/>
        </a:p>
      </xdr:txBody>
    </xdr:sp>
    <xdr:clientData fLocksWithSheet="0"/>
  </xdr:oneCellAnchor>
  <xdr:oneCellAnchor>
    <xdr:from>
      <xdr:col>44</xdr:col>
      <xdr:colOff>0</xdr:colOff>
      <xdr:row>7</xdr:row>
      <xdr:rowOff>0</xdr:rowOff>
    </xdr:from>
    <xdr:ext cx="1123950" cy="18097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8788" y="3694275"/>
          <a:ext cx="11144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IX</a:t>
          </a:r>
          <a:endParaRPr sz="1400"/>
        </a:p>
      </xdr:txBody>
    </xdr:sp>
    <xdr:clientData fLocksWithSheet="0"/>
  </xdr:oneCellAnchor>
  <xdr:oneCellAnchor>
    <xdr:from>
      <xdr:col>49</xdr:col>
      <xdr:colOff>0</xdr:colOff>
      <xdr:row>7</xdr:row>
      <xdr:rowOff>0</xdr:rowOff>
    </xdr:from>
    <xdr:ext cx="1247775" cy="180975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726875" y="3694275"/>
          <a:ext cx="12382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</xdr:txBody>
    </xdr:sp>
    <xdr:clientData fLocksWithSheet="0"/>
  </xdr:oneCellAnchor>
  <xdr:oneCellAnchor>
    <xdr:from>
      <xdr:col>44</xdr:col>
      <xdr:colOff>133350</xdr:colOff>
      <xdr:row>0</xdr:row>
      <xdr:rowOff>0</xdr:rowOff>
    </xdr:from>
    <xdr:ext cx="2476500" cy="676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2220575" y="0"/>
          <a:ext cx="2476500" cy="676275"/>
          <a:chOff x="4107750" y="3441863"/>
          <a:chExt cx="2476500" cy="676275"/>
        </a:xfrm>
      </xdr:grpSpPr>
      <xdr:grpSp>
        <xdr:nvGrpSpPr>
          <xdr:cNvPr id="23" name="Shape 23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GrpSpPr/>
        </xdr:nvGrpSpPr>
        <xdr:grpSpPr>
          <a:xfrm>
            <a:off x="4107750" y="3441863"/>
            <a:ext cx="2476500" cy="676275"/>
            <a:chOff x="666" y="0"/>
            <a:chExt cx="24664" cy="6756"/>
          </a:xfrm>
        </xdr:grpSpPr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/>
          </xdr:nvSpPr>
          <xdr:spPr>
            <a:xfrm>
              <a:off x="666" y="0"/>
              <a:ext cx="24650" cy="6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5" name="Shape 25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66" y="1047"/>
              <a:ext cx="22962" cy="570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6" name="Shape 26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SpPr txBox="1"/>
          </xdr:nvSpPr>
          <xdr:spPr>
            <a:xfrm>
              <a:off x="1714" y="0"/>
              <a:ext cx="23616" cy="3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sp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0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IES Vigilada por: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161925</xdr:colOff>
      <xdr:row>0</xdr:row>
      <xdr:rowOff>28575</xdr:rowOff>
    </xdr:from>
    <xdr:ext cx="838200" cy="9144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1133475" cy="180975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7</xdr:row>
      <xdr:rowOff>0</xdr:rowOff>
    </xdr:from>
    <xdr:ext cx="1304925" cy="18097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4698300" y="3694275"/>
          <a:ext cx="12954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</a:t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7</xdr:row>
      <xdr:rowOff>0</xdr:rowOff>
    </xdr:from>
    <xdr:ext cx="1133475" cy="180975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III</a:t>
          </a:r>
          <a:endParaRPr sz="1400"/>
        </a:p>
      </xdr:txBody>
    </xdr:sp>
    <xdr:clientData fLocksWithSheet="0"/>
  </xdr:oneCellAnchor>
  <xdr:oneCellAnchor>
    <xdr:from>
      <xdr:col>17</xdr:col>
      <xdr:colOff>0</xdr:colOff>
      <xdr:row>7</xdr:row>
      <xdr:rowOff>0</xdr:rowOff>
    </xdr:from>
    <xdr:ext cx="1352550" cy="18097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674488" y="3694275"/>
          <a:ext cx="13430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IV</a:t>
          </a:r>
          <a:endParaRPr sz="1400"/>
        </a:p>
      </xdr:txBody>
    </xdr:sp>
    <xdr:clientData fLocksWithSheet="0"/>
  </xdr:oneCellAnchor>
  <xdr:oneCellAnchor>
    <xdr:from>
      <xdr:col>22</xdr:col>
      <xdr:colOff>0</xdr:colOff>
      <xdr:row>7</xdr:row>
      <xdr:rowOff>0</xdr:rowOff>
    </xdr:from>
    <xdr:ext cx="1266825" cy="180975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</a:t>
          </a:r>
          <a:endParaRPr sz="1400"/>
        </a:p>
      </xdr:txBody>
    </xdr:sp>
    <xdr:clientData fLocksWithSheet="0"/>
  </xdr:oneCellAnchor>
  <xdr:oneCellAnchor>
    <xdr:from>
      <xdr:col>27</xdr:col>
      <xdr:colOff>0</xdr:colOff>
      <xdr:row>7</xdr:row>
      <xdr:rowOff>9525</xdr:rowOff>
    </xdr:from>
    <xdr:ext cx="1152525" cy="161925"/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774500" y="3703800"/>
          <a:ext cx="1143000" cy="15240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</a:t>
          </a:r>
          <a:endParaRPr sz="1400"/>
        </a:p>
      </xdr:txBody>
    </xdr:sp>
    <xdr:clientData fLocksWithSheet="0"/>
  </xdr:oneCellAnchor>
  <xdr:oneCellAnchor>
    <xdr:from>
      <xdr:col>34</xdr:col>
      <xdr:colOff>0</xdr:colOff>
      <xdr:row>7</xdr:row>
      <xdr:rowOff>0</xdr:rowOff>
    </xdr:from>
    <xdr:ext cx="1266825" cy="180975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</a:t>
          </a:r>
          <a:endParaRPr sz="1400"/>
        </a:p>
      </xdr:txBody>
    </xdr:sp>
    <xdr:clientData fLocksWithSheet="0"/>
  </xdr:oneCellAnchor>
  <xdr:oneCellAnchor>
    <xdr:from>
      <xdr:col>39</xdr:col>
      <xdr:colOff>0</xdr:colOff>
      <xdr:row>7</xdr:row>
      <xdr:rowOff>0</xdr:rowOff>
    </xdr:from>
    <xdr:ext cx="1295400" cy="1809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703063" y="3694275"/>
          <a:ext cx="128587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VIII</a:t>
          </a:r>
          <a:endParaRPr sz="1400"/>
        </a:p>
      </xdr:txBody>
    </xdr:sp>
    <xdr:clientData fLocksWithSheet="0"/>
  </xdr:oneCellAnchor>
  <xdr:oneCellAnchor>
    <xdr:from>
      <xdr:col>44</xdr:col>
      <xdr:colOff>0</xdr:colOff>
      <xdr:row>7</xdr:row>
      <xdr:rowOff>0</xdr:rowOff>
    </xdr:from>
    <xdr:ext cx="1123950" cy="18097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788788" y="3694275"/>
          <a:ext cx="11144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IX</a:t>
          </a:r>
          <a:endParaRPr sz="1400"/>
        </a:p>
      </xdr:txBody>
    </xdr:sp>
    <xdr:clientData fLocksWithSheet="0"/>
  </xdr:oneCellAnchor>
  <xdr:oneCellAnchor>
    <xdr:from>
      <xdr:col>49</xdr:col>
      <xdr:colOff>0</xdr:colOff>
      <xdr:row>7</xdr:row>
      <xdr:rowOff>0</xdr:rowOff>
    </xdr:from>
    <xdr:ext cx="1247775" cy="180975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726875" y="3694275"/>
          <a:ext cx="12382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</xdr:txBody>
    </xdr:sp>
    <xdr:clientData fLocksWithSheet="0"/>
  </xdr:oneCellAnchor>
  <xdr:oneCellAnchor>
    <xdr:from>
      <xdr:col>44</xdr:col>
      <xdr:colOff>133350</xdr:colOff>
      <xdr:row>0</xdr:row>
      <xdr:rowOff>0</xdr:rowOff>
    </xdr:from>
    <xdr:ext cx="2476500" cy="676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2220575" y="0"/>
          <a:ext cx="2476500" cy="676275"/>
          <a:chOff x="4107750" y="3441863"/>
          <a:chExt cx="2476500" cy="676275"/>
        </a:xfrm>
      </xdr:grpSpPr>
      <xdr:grpSp>
        <xdr:nvGrpSpPr>
          <xdr:cNvPr id="37" name="Shape 37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GrpSpPr/>
        </xdr:nvGrpSpPr>
        <xdr:grpSpPr>
          <a:xfrm>
            <a:off x="4107750" y="3441863"/>
            <a:ext cx="2476500" cy="676275"/>
            <a:chOff x="666" y="0"/>
            <a:chExt cx="24664" cy="6756"/>
          </a:xfrm>
        </xdr:grpSpPr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/>
          </xdr:nvSpPr>
          <xdr:spPr>
            <a:xfrm>
              <a:off x="666" y="0"/>
              <a:ext cx="24650" cy="6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8" name="Shape 38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66" y="1047"/>
              <a:ext cx="22962" cy="570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9" name="Shape 39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SpPr txBox="1"/>
          </xdr:nvSpPr>
          <xdr:spPr>
            <a:xfrm>
              <a:off x="1714" y="0"/>
              <a:ext cx="23616" cy="3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sp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0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IES Vigilada por: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161925</xdr:colOff>
      <xdr:row>0</xdr:row>
      <xdr:rowOff>28575</xdr:rowOff>
    </xdr:from>
    <xdr:ext cx="838200" cy="9144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1133475" cy="180975"/>
    <xdr:sp macro="" textlink="">
      <xdr:nvSpPr>
        <xdr:cNvPr id="40" name="Shape 4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7</xdr:row>
      <xdr:rowOff>0</xdr:rowOff>
    </xdr:from>
    <xdr:ext cx="1304925" cy="18097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4698300" y="3694275"/>
          <a:ext cx="12954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</a:t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7</xdr:row>
      <xdr:rowOff>0</xdr:rowOff>
    </xdr:from>
    <xdr:ext cx="1133475" cy="180975"/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4784025" y="3694275"/>
          <a:ext cx="11239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III</a:t>
          </a:r>
          <a:endParaRPr sz="1400"/>
        </a:p>
      </xdr:txBody>
    </xdr:sp>
    <xdr:clientData fLocksWithSheet="0"/>
  </xdr:oneCellAnchor>
  <xdr:oneCellAnchor>
    <xdr:from>
      <xdr:col>17</xdr:col>
      <xdr:colOff>0</xdr:colOff>
      <xdr:row>7</xdr:row>
      <xdr:rowOff>0</xdr:rowOff>
    </xdr:from>
    <xdr:ext cx="1352550" cy="180975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4674488" y="3694275"/>
          <a:ext cx="13430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IV</a:t>
          </a:r>
          <a:endParaRPr sz="1400"/>
        </a:p>
      </xdr:txBody>
    </xdr:sp>
    <xdr:clientData fLocksWithSheet="0"/>
  </xdr:oneCellAnchor>
  <xdr:oneCellAnchor>
    <xdr:from>
      <xdr:col>22</xdr:col>
      <xdr:colOff>0</xdr:colOff>
      <xdr:row>7</xdr:row>
      <xdr:rowOff>0</xdr:rowOff>
    </xdr:from>
    <xdr:ext cx="1266825" cy="180975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</a:t>
          </a:r>
          <a:endParaRPr sz="1400"/>
        </a:p>
      </xdr:txBody>
    </xdr:sp>
    <xdr:clientData fLocksWithSheet="0"/>
  </xdr:oneCellAnchor>
  <xdr:oneCellAnchor>
    <xdr:from>
      <xdr:col>27</xdr:col>
      <xdr:colOff>0</xdr:colOff>
      <xdr:row>7</xdr:row>
      <xdr:rowOff>9525</xdr:rowOff>
    </xdr:from>
    <xdr:ext cx="1152525" cy="16192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774500" y="3703800"/>
          <a:ext cx="1143000" cy="15240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</a:t>
          </a:r>
          <a:endParaRPr sz="1400"/>
        </a:p>
      </xdr:txBody>
    </xdr:sp>
    <xdr:clientData fLocksWithSheet="0"/>
  </xdr:oneCellAnchor>
  <xdr:oneCellAnchor>
    <xdr:from>
      <xdr:col>34</xdr:col>
      <xdr:colOff>0</xdr:colOff>
      <xdr:row>7</xdr:row>
      <xdr:rowOff>0</xdr:rowOff>
    </xdr:from>
    <xdr:ext cx="1266825" cy="180975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717350" y="3694275"/>
          <a:ext cx="125730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</a:t>
          </a:r>
          <a:endParaRPr sz="1400"/>
        </a:p>
      </xdr:txBody>
    </xdr:sp>
    <xdr:clientData fLocksWithSheet="0"/>
  </xdr:oneCellAnchor>
  <xdr:oneCellAnchor>
    <xdr:from>
      <xdr:col>39</xdr:col>
      <xdr:colOff>0</xdr:colOff>
      <xdr:row>7</xdr:row>
      <xdr:rowOff>0</xdr:rowOff>
    </xdr:from>
    <xdr:ext cx="1295400" cy="180975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4703063" y="3694275"/>
          <a:ext cx="128587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VIII</a:t>
          </a:r>
          <a:endParaRPr sz="1400"/>
        </a:p>
      </xdr:txBody>
    </xdr:sp>
    <xdr:clientData fLocksWithSheet="0"/>
  </xdr:oneCellAnchor>
  <xdr:oneCellAnchor>
    <xdr:from>
      <xdr:col>44</xdr:col>
      <xdr:colOff>0</xdr:colOff>
      <xdr:row>7</xdr:row>
      <xdr:rowOff>0</xdr:rowOff>
    </xdr:from>
    <xdr:ext cx="1123950" cy="180975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788788" y="3694275"/>
          <a:ext cx="1114425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IX</a:t>
          </a:r>
          <a:endParaRPr sz="1400"/>
        </a:p>
      </xdr:txBody>
    </xdr:sp>
    <xdr:clientData fLocksWithSheet="0"/>
  </xdr:oneCellAnchor>
  <xdr:oneCellAnchor>
    <xdr:from>
      <xdr:col>49</xdr:col>
      <xdr:colOff>0</xdr:colOff>
      <xdr:row>7</xdr:row>
      <xdr:rowOff>0</xdr:rowOff>
    </xdr:from>
    <xdr:ext cx="1247775" cy="180975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4726875" y="3694275"/>
          <a:ext cx="1238250" cy="17145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</a:t>
          </a:r>
          <a:endParaRPr sz="1400"/>
        </a:p>
      </xdr:txBody>
    </xdr:sp>
    <xdr:clientData fLocksWithSheet="0"/>
  </xdr:oneCellAnchor>
  <xdr:oneCellAnchor>
    <xdr:from>
      <xdr:col>44</xdr:col>
      <xdr:colOff>133350</xdr:colOff>
      <xdr:row>0</xdr:row>
      <xdr:rowOff>0</xdr:rowOff>
    </xdr:from>
    <xdr:ext cx="2476500" cy="676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2220575" y="0"/>
          <a:ext cx="2476500" cy="676275"/>
          <a:chOff x="4107750" y="3441863"/>
          <a:chExt cx="2476500" cy="676275"/>
        </a:xfrm>
      </xdr:grpSpPr>
      <xdr:grpSp>
        <xdr:nvGrpSpPr>
          <xdr:cNvPr id="50" name="Shape 50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GrpSpPr/>
        </xdr:nvGrpSpPr>
        <xdr:grpSpPr>
          <a:xfrm>
            <a:off x="4107750" y="3441863"/>
            <a:ext cx="2476500" cy="676275"/>
            <a:chOff x="666" y="0"/>
            <a:chExt cx="24664" cy="6756"/>
          </a:xfrm>
        </xdr:grpSpPr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400-000018000000}"/>
                </a:ext>
              </a:extLst>
            </xdr:cNvPr>
            <xdr:cNvSpPr/>
          </xdr:nvSpPr>
          <xdr:spPr>
            <a:xfrm>
              <a:off x="666" y="0"/>
              <a:ext cx="24650" cy="6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1" name="Shape 51">
              <a:extLst>
                <a:ext uri="{FF2B5EF4-FFF2-40B4-BE49-F238E27FC236}">
                  <a16:creationId xmlns:a16="http://schemas.microsoft.com/office/drawing/2014/main" id="{00000000-0008-0000-0400-00003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66" y="1047"/>
              <a:ext cx="22962" cy="570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2" name="Shape 52">
              <a:extLst>
                <a:ext uri="{FF2B5EF4-FFF2-40B4-BE49-F238E27FC236}">
                  <a16:creationId xmlns:a16="http://schemas.microsoft.com/office/drawing/2014/main" id="{00000000-0008-0000-0400-000034000000}"/>
                </a:ext>
              </a:extLst>
            </xdr:cNvPr>
            <xdr:cNvSpPr txBox="1"/>
          </xdr:nvSpPr>
          <xdr:spPr>
            <a:xfrm>
              <a:off x="1714" y="0"/>
              <a:ext cx="23616" cy="3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sp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000" b="0" i="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IES Vigilada por: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161925</xdr:colOff>
      <xdr:row>0</xdr:row>
      <xdr:rowOff>28575</xdr:rowOff>
    </xdr:from>
    <xdr:ext cx="838200" cy="9144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K1000"/>
  <sheetViews>
    <sheetView showGridLines="0" tabSelected="1" topLeftCell="I97" workbookViewId="0"/>
  </sheetViews>
  <sheetFormatPr baseColWidth="10" defaultColWidth="14.42578125" defaultRowHeight="15" customHeight="1"/>
  <cols>
    <col min="1" max="1" width="3.7109375" customWidth="1"/>
    <col min="2" max="2" width="8.85546875" customWidth="1"/>
    <col min="3" max="3" width="17.7109375" customWidth="1"/>
    <col min="4" max="4" width="1.140625" customWidth="1"/>
    <col min="5" max="5" width="4.140625" customWidth="1"/>
    <col min="6" max="6" width="3.7109375" customWidth="1"/>
    <col min="7" max="7" width="4.42578125" customWidth="1"/>
    <col min="8" max="8" width="4.5703125" customWidth="1"/>
    <col min="9" max="9" width="5" customWidth="1"/>
    <col min="10" max="10" width="3.140625" customWidth="1"/>
    <col min="11" max="11" width="4" customWidth="1"/>
    <col min="12" max="12" width="7.28515625" customWidth="1"/>
    <col min="13" max="13" width="3.28515625" customWidth="1"/>
    <col min="14" max="14" width="3.85546875" customWidth="1"/>
    <col min="15" max="15" width="5" customWidth="1"/>
    <col min="16" max="16" width="8.7109375" customWidth="1"/>
    <col min="17" max="17" width="4.140625" customWidth="1"/>
    <col min="18" max="18" width="5.28515625" customWidth="1"/>
    <col min="19" max="19" width="2.85546875" customWidth="1"/>
    <col min="20" max="20" width="4.42578125" customWidth="1"/>
    <col min="21" max="21" width="7.5703125" customWidth="1"/>
    <col min="22" max="22" width="3.28515625" customWidth="1"/>
    <col min="23" max="23" width="4.140625" customWidth="1"/>
    <col min="24" max="24" width="4.42578125" customWidth="1"/>
    <col min="25" max="25" width="3.85546875" customWidth="1"/>
    <col min="26" max="26" width="4.85546875" customWidth="1"/>
    <col min="27" max="27" width="4.5703125" customWidth="1"/>
    <col min="28" max="28" width="2.140625" customWidth="1"/>
    <col min="29" max="29" width="3.85546875" customWidth="1"/>
    <col min="30" max="30" width="5.7109375" customWidth="1"/>
    <col min="31" max="31" width="3.28515625" customWidth="1"/>
    <col min="32" max="32" width="3.7109375" customWidth="1"/>
    <col min="33" max="33" width="4.140625" customWidth="1"/>
    <col min="34" max="34" width="4.42578125" customWidth="1"/>
    <col min="35" max="35" width="4.140625" customWidth="1"/>
    <col min="36" max="36" width="4.42578125" customWidth="1"/>
    <col min="37" max="37" width="2.42578125" customWidth="1"/>
    <col min="38" max="38" width="4.7109375" customWidth="1"/>
    <col min="39" max="39" width="4.140625" customWidth="1"/>
    <col min="40" max="40" width="3.28515625" customWidth="1"/>
    <col min="41" max="41" width="3.5703125" customWidth="1"/>
    <col min="42" max="42" width="6.5703125" customWidth="1"/>
    <col min="43" max="43" width="3.7109375" customWidth="1"/>
    <col min="44" max="44" width="4.42578125" customWidth="1"/>
    <col min="45" max="45" width="4.5703125" customWidth="1"/>
    <col min="46" max="46" width="3.140625" customWidth="1"/>
    <col min="47" max="47" width="6.42578125" customWidth="1"/>
    <col min="48" max="48" width="5.140625" customWidth="1"/>
    <col min="49" max="49" width="3.28515625" customWidth="1"/>
    <col min="50" max="50" width="4.42578125" customWidth="1"/>
    <col min="51" max="52" width="4.28515625" customWidth="1"/>
    <col min="53" max="53" width="3.7109375" customWidth="1"/>
    <col min="54" max="54" width="4.7109375" customWidth="1"/>
    <col min="55" max="55" width="2.85546875" customWidth="1"/>
    <col min="56" max="56" width="4.42578125" customWidth="1"/>
    <col min="57" max="57" width="4.140625" customWidth="1"/>
    <col min="58" max="58" width="2.7109375" customWidth="1"/>
    <col min="59" max="60" width="2.5703125" customWidth="1"/>
    <col min="61" max="61" width="3.7109375" customWidth="1"/>
    <col min="62" max="62" width="4.140625" customWidth="1"/>
    <col min="63" max="63" width="9.140625" customWidth="1"/>
    <col min="64" max="64" width="4.140625" customWidth="1"/>
    <col min="65" max="65" width="5.140625" customWidth="1"/>
    <col min="66" max="66" width="2.42578125" customWidth="1"/>
    <col min="67" max="67" width="4.5703125" customWidth="1"/>
    <col min="68" max="68" width="4.42578125" customWidth="1"/>
    <col min="69" max="69" width="3.28515625" customWidth="1"/>
    <col min="70" max="70" width="4.28515625" customWidth="1"/>
    <col min="71" max="71" width="8.7109375" customWidth="1"/>
    <col min="72" max="72" width="3.5703125" customWidth="1"/>
    <col min="73" max="73" width="4.28515625" customWidth="1"/>
    <col min="74" max="74" width="5.7109375" customWidth="1"/>
    <col min="75" max="75" width="3" customWidth="1"/>
    <col min="76" max="76" width="4.85546875" customWidth="1"/>
    <col min="77" max="77" width="4" customWidth="1"/>
    <col min="78" max="78" width="3.28515625" customWidth="1"/>
    <col min="79" max="79" width="4.28515625" customWidth="1"/>
    <col min="80" max="80" width="3.85546875" customWidth="1"/>
    <col min="81" max="81" width="4" customWidth="1"/>
    <col min="82" max="82" width="4.140625" customWidth="1"/>
    <col min="83" max="83" width="4.85546875" customWidth="1"/>
    <col min="84" max="84" width="3.85546875" customWidth="1"/>
    <col min="85" max="85" width="4.85546875" customWidth="1"/>
    <col min="86" max="86" width="4.5703125" customWidth="1"/>
    <col min="87" max="87" width="3.28515625" customWidth="1"/>
    <col min="88" max="88" width="5.140625" customWidth="1"/>
    <col min="89" max="89" width="3.85546875" customWidth="1"/>
    <col min="90" max="90" width="4.28515625" customWidth="1"/>
    <col min="91" max="91" width="2.42578125" customWidth="1"/>
    <col min="92" max="92" width="4.140625" customWidth="1"/>
    <col min="93" max="93" width="3.28515625" customWidth="1"/>
    <col min="94" max="94" width="4" customWidth="1"/>
    <col min="95" max="95" width="4.42578125" customWidth="1"/>
    <col min="96" max="115" width="11.42578125" customWidth="1"/>
  </cols>
  <sheetData>
    <row r="1" spans="1:115" ht="15" customHeight="1">
      <c r="A1" s="1" t="s">
        <v>0</v>
      </c>
      <c r="B1" s="170" t="s">
        <v>1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</row>
    <row r="2" spans="1:115" ht="18.75" customHeight="1">
      <c r="A2" s="3"/>
      <c r="B2" s="173" t="s">
        <v>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</row>
    <row r="3" spans="1:115" ht="20.25" customHeight="1">
      <c r="A3" s="3"/>
      <c r="B3" s="173" t="s">
        <v>3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ht="27" customHeight="1">
      <c r="A4" s="4"/>
      <c r="B4" s="174" t="s">
        <v>4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4"/>
      <c r="DF4" s="4"/>
      <c r="DG4" s="4"/>
      <c r="DH4" s="4"/>
      <c r="DI4" s="4"/>
      <c r="DJ4" s="4"/>
      <c r="DK4" s="4"/>
    </row>
    <row r="5" spans="1:115" ht="15" customHeight="1">
      <c r="A5" s="3"/>
      <c r="B5" s="176" t="s">
        <v>5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5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</row>
    <row r="6" spans="1:115" ht="5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</row>
    <row r="7" spans="1:115" ht="15.75" customHeight="1">
      <c r="A7" s="3"/>
      <c r="B7" s="3"/>
      <c r="C7" s="3"/>
      <c r="D7" s="3"/>
      <c r="E7" s="168" t="s">
        <v>6</v>
      </c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9"/>
      <c r="BF7" s="3"/>
      <c r="BG7" s="6"/>
      <c r="BH7" s="3"/>
      <c r="BI7" s="177" t="s">
        <v>7</v>
      </c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78"/>
      <c r="CQ7" s="3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</row>
    <row r="8" spans="1:115" ht="1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7"/>
      <c r="BH8" s="3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9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</row>
    <row r="9" spans="1:115" ht="1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10"/>
      <c r="AP9" s="10"/>
      <c r="AQ9" s="10"/>
      <c r="AR9" s="10"/>
      <c r="AS9" s="10"/>
      <c r="AT9" s="10"/>
      <c r="AU9" s="10"/>
      <c r="AV9" s="10"/>
      <c r="AW9" s="3"/>
      <c r="AX9" s="10"/>
      <c r="AY9" s="10"/>
      <c r="AZ9" s="10"/>
      <c r="BA9" s="10"/>
      <c r="BB9" s="10"/>
      <c r="BC9" s="10"/>
      <c r="BD9" s="10"/>
      <c r="BE9" s="10"/>
      <c r="BF9" s="3"/>
      <c r="BG9" s="6"/>
      <c r="BH9" s="3"/>
      <c r="BI9" s="10"/>
      <c r="BJ9" s="10"/>
      <c r="BK9" s="10"/>
      <c r="BL9" s="10"/>
      <c r="BM9" s="10"/>
      <c r="BN9" s="10"/>
      <c r="BO9" s="10"/>
      <c r="BP9" s="10"/>
      <c r="BQ9" s="3"/>
      <c r="BR9" s="10"/>
      <c r="BS9" s="10"/>
      <c r="BT9" s="10"/>
      <c r="BU9" s="10"/>
      <c r="BV9" s="10"/>
      <c r="BW9" s="10"/>
      <c r="BX9" s="10"/>
      <c r="BY9" s="10"/>
      <c r="BZ9" s="3"/>
      <c r="CA9" s="10"/>
      <c r="CB9" s="10"/>
      <c r="CC9" s="10"/>
      <c r="CD9" s="10"/>
      <c r="CE9" s="10"/>
      <c r="CF9" s="10"/>
      <c r="CG9" s="10"/>
      <c r="CH9" s="10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</row>
    <row r="10" spans="1:115" ht="30" customHeight="1">
      <c r="A10" s="3"/>
      <c r="B10" s="3"/>
      <c r="C10" s="3"/>
      <c r="D10" s="3"/>
      <c r="E10" s="179" t="s">
        <v>8</v>
      </c>
      <c r="F10" s="161"/>
      <c r="G10" s="161"/>
      <c r="H10" s="161"/>
      <c r="I10" s="161"/>
      <c r="J10" s="161"/>
      <c r="K10" s="161"/>
      <c r="L10" s="169"/>
      <c r="M10" s="11"/>
      <c r="N10" s="168" t="s">
        <v>9</v>
      </c>
      <c r="O10" s="161"/>
      <c r="P10" s="161"/>
      <c r="Q10" s="161"/>
      <c r="R10" s="161"/>
      <c r="S10" s="161"/>
      <c r="T10" s="161"/>
      <c r="U10" s="169"/>
      <c r="V10" s="11"/>
      <c r="W10" s="168" t="s">
        <v>10</v>
      </c>
      <c r="X10" s="161"/>
      <c r="Y10" s="161"/>
      <c r="Z10" s="161"/>
      <c r="AA10" s="161"/>
      <c r="AB10" s="161"/>
      <c r="AC10" s="161"/>
      <c r="AD10" s="169"/>
      <c r="AE10" s="12"/>
      <c r="AF10" s="168" t="s">
        <v>11</v>
      </c>
      <c r="AG10" s="161"/>
      <c r="AH10" s="161"/>
      <c r="AI10" s="161"/>
      <c r="AJ10" s="161"/>
      <c r="AK10" s="161"/>
      <c r="AL10" s="161"/>
      <c r="AM10" s="169"/>
      <c r="AN10" s="12"/>
      <c r="AO10" s="168" t="s">
        <v>12</v>
      </c>
      <c r="AP10" s="161"/>
      <c r="AQ10" s="161"/>
      <c r="AR10" s="161"/>
      <c r="AS10" s="161"/>
      <c r="AT10" s="161"/>
      <c r="AU10" s="161"/>
      <c r="AV10" s="169"/>
      <c r="AW10" s="12"/>
      <c r="AX10" s="168" t="s">
        <v>13</v>
      </c>
      <c r="AY10" s="161"/>
      <c r="AZ10" s="161"/>
      <c r="BA10" s="161"/>
      <c r="BB10" s="161"/>
      <c r="BC10" s="161"/>
      <c r="BD10" s="161"/>
      <c r="BE10" s="169"/>
      <c r="BF10" s="3"/>
      <c r="BG10" s="6"/>
      <c r="BH10" s="3"/>
      <c r="BI10" s="168" t="s">
        <v>14</v>
      </c>
      <c r="BJ10" s="161"/>
      <c r="BK10" s="161"/>
      <c r="BL10" s="161"/>
      <c r="BM10" s="161"/>
      <c r="BN10" s="161"/>
      <c r="BO10" s="161"/>
      <c r="BP10" s="169"/>
      <c r="BQ10" s="13"/>
      <c r="BR10" s="168" t="s">
        <v>15</v>
      </c>
      <c r="BS10" s="161"/>
      <c r="BT10" s="161"/>
      <c r="BU10" s="161"/>
      <c r="BV10" s="161"/>
      <c r="BW10" s="161"/>
      <c r="BX10" s="161"/>
      <c r="BY10" s="169"/>
      <c r="BZ10" s="13"/>
      <c r="CA10" s="168" t="s">
        <v>16</v>
      </c>
      <c r="CB10" s="161"/>
      <c r="CC10" s="161"/>
      <c r="CD10" s="161"/>
      <c r="CE10" s="161"/>
      <c r="CF10" s="161"/>
      <c r="CG10" s="161"/>
      <c r="CH10" s="169"/>
      <c r="CI10" s="14"/>
      <c r="CJ10" s="168" t="s">
        <v>17</v>
      </c>
      <c r="CK10" s="161"/>
      <c r="CL10" s="161"/>
      <c r="CM10" s="161"/>
      <c r="CN10" s="161"/>
      <c r="CO10" s="161"/>
      <c r="CP10" s="161"/>
      <c r="CQ10" s="169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</row>
    <row r="11" spans="1:115" ht="11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15"/>
      <c r="AP11" s="15"/>
      <c r="AQ11" s="15"/>
      <c r="AR11" s="15"/>
      <c r="AS11" s="15"/>
      <c r="AT11" s="15"/>
      <c r="AU11" s="15"/>
      <c r="AV11" s="15"/>
      <c r="AW11" s="3"/>
      <c r="AX11" s="15"/>
      <c r="AY11" s="15"/>
      <c r="AZ11" s="15"/>
      <c r="BA11" s="15"/>
      <c r="BB11" s="15"/>
      <c r="BC11" s="15"/>
      <c r="BD11" s="15"/>
      <c r="BE11" s="15"/>
      <c r="BF11" s="3"/>
      <c r="BG11" s="6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</row>
    <row r="12" spans="1:115" ht="12" customHeight="1">
      <c r="A12" s="3"/>
      <c r="B12" s="191"/>
      <c r="C12" s="16"/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6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</row>
    <row r="13" spans="1:115" ht="26.25" customHeight="1">
      <c r="A13" s="3"/>
      <c r="B13" s="192"/>
      <c r="C13" s="193" t="s">
        <v>18</v>
      </c>
      <c r="D13" s="19"/>
      <c r="E13" s="146" t="s">
        <v>19</v>
      </c>
      <c r="F13" s="147"/>
      <c r="G13" s="147"/>
      <c r="H13" s="148"/>
      <c r="I13" s="20" t="s">
        <v>20</v>
      </c>
      <c r="J13" s="180" t="s">
        <v>21</v>
      </c>
      <c r="K13" s="147"/>
      <c r="L13" s="150"/>
      <c r="M13" s="21"/>
      <c r="N13" s="146" t="s">
        <v>22</v>
      </c>
      <c r="O13" s="147"/>
      <c r="P13" s="147"/>
      <c r="Q13" s="148"/>
      <c r="R13" s="22" t="s">
        <v>20</v>
      </c>
      <c r="S13" s="149" t="s">
        <v>23</v>
      </c>
      <c r="T13" s="147"/>
      <c r="U13" s="150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6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</row>
    <row r="14" spans="1:115" ht="27.75" customHeight="1">
      <c r="A14" s="3"/>
      <c r="B14" s="192"/>
      <c r="C14" s="192"/>
      <c r="D14" s="19"/>
      <c r="E14" s="151" t="s">
        <v>24</v>
      </c>
      <c r="F14" s="152"/>
      <c r="G14" s="152"/>
      <c r="H14" s="152"/>
      <c r="I14" s="152"/>
      <c r="J14" s="152"/>
      <c r="K14" s="152"/>
      <c r="L14" s="153"/>
      <c r="M14" s="3"/>
      <c r="N14" s="151" t="s">
        <v>25</v>
      </c>
      <c r="O14" s="152"/>
      <c r="P14" s="152"/>
      <c r="Q14" s="152"/>
      <c r="R14" s="152"/>
      <c r="S14" s="152"/>
      <c r="T14" s="152"/>
      <c r="U14" s="15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6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</row>
    <row r="15" spans="1:115" ht="20.25" customHeight="1">
      <c r="A15" s="3"/>
      <c r="B15" s="192"/>
      <c r="C15" s="192"/>
      <c r="D15" s="19"/>
      <c r="E15" s="23" t="s">
        <v>26</v>
      </c>
      <c r="F15" s="24">
        <v>4</v>
      </c>
      <c r="G15" s="24" t="s">
        <v>27</v>
      </c>
      <c r="H15" s="24">
        <v>8</v>
      </c>
      <c r="I15" s="24" t="s">
        <v>28</v>
      </c>
      <c r="J15" s="24"/>
      <c r="K15" s="24" t="s">
        <v>29</v>
      </c>
      <c r="L15" s="25">
        <v>4</v>
      </c>
      <c r="M15" s="21"/>
      <c r="N15" s="23" t="s">
        <v>26</v>
      </c>
      <c r="O15" s="24">
        <v>2</v>
      </c>
      <c r="P15" s="24" t="s">
        <v>27</v>
      </c>
      <c r="Q15" s="24">
        <v>2</v>
      </c>
      <c r="R15" s="24" t="s">
        <v>30</v>
      </c>
      <c r="S15" s="24">
        <v>2</v>
      </c>
      <c r="T15" s="24" t="s">
        <v>29</v>
      </c>
      <c r="U15" s="25">
        <v>2</v>
      </c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26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7"/>
      <c r="DF15" s="27"/>
      <c r="DG15" s="27"/>
      <c r="DH15" s="27"/>
      <c r="DI15" s="27"/>
      <c r="DJ15" s="27"/>
      <c r="DK15" s="27"/>
    </row>
    <row r="16" spans="1:115" ht="12" customHeight="1">
      <c r="A16" s="3"/>
      <c r="B16" s="192"/>
      <c r="C16" s="192"/>
      <c r="D16" s="19"/>
      <c r="E16" s="160"/>
      <c r="F16" s="161"/>
      <c r="G16" s="161"/>
      <c r="H16" s="161"/>
      <c r="I16" s="161"/>
      <c r="J16" s="161"/>
      <c r="K16" s="161"/>
      <c r="L16" s="161"/>
      <c r="M16" s="3"/>
      <c r="N16" s="160"/>
      <c r="O16" s="161"/>
      <c r="P16" s="161"/>
      <c r="Q16" s="161"/>
      <c r="R16" s="161"/>
      <c r="S16" s="161"/>
      <c r="T16" s="161"/>
      <c r="U16" s="161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26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28"/>
      <c r="BS16" s="28"/>
      <c r="BT16" s="28"/>
      <c r="BU16" s="28"/>
      <c r="BV16" s="28"/>
      <c r="BW16" s="28"/>
      <c r="BX16" s="28"/>
      <c r="BY16" s="28"/>
      <c r="BZ16" s="3"/>
      <c r="CA16" s="2"/>
      <c r="CB16" s="2"/>
      <c r="CC16" s="2"/>
      <c r="CD16" s="2"/>
      <c r="CE16" s="2"/>
      <c r="CF16" s="2"/>
      <c r="CG16" s="2"/>
      <c r="CH16" s="2"/>
      <c r="CI16" s="3"/>
      <c r="CJ16" s="3"/>
      <c r="CK16" s="3"/>
      <c r="CL16" s="3"/>
      <c r="CM16" s="3"/>
      <c r="CN16" s="3"/>
      <c r="CO16" s="3"/>
      <c r="CP16" s="3"/>
      <c r="CQ16" s="3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7"/>
      <c r="DF16" s="27"/>
      <c r="DG16" s="27"/>
      <c r="DH16" s="27"/>
      <c r="DI16" s="27"/>
      <c r="DJ16" s="27"/>
      <c r="DK16" s="27"/>
    </row>
    <row r="17" spans="1:115" ht="21" customHeight="1">
      <c r="A17" s="3"/>
      <c r="B17" s="192"/>
      <c r="C17" s="192"/>
      <c r="D17" s="19"/>
      <c r="E17" s="146" t="s">
        <v>31</v>
      </c>
      <c r="F17" s="147"/>
      <c r="G17" s="147"/>
      <c r="H17" s="148"/>
      <c r="I17" s="29" t="s">
        <v>20</v>
      </c>
      <c r="J17" s="149"/>
      <c r="K17" s="147"/>
      <c r="L17" s="150"/>
      <c r="M17" s="21"/>
      <c r="N17" s="146" t="s">
        <v>32</v>
      </c>
      <c r="O17" s="147"/>
      <c r="P17" s="147"/>
      <c r="Q17" s="148"/>
      <c r="R17" s="29" t="s">
        <v>20</v>
      </c>
      <c r="S17" s="149" t="str">
        <f>+E17</f>
        <v>FING 2109</v>
      </c>
      <c r="T17" s="147"/>
      <c r="U17" s="150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26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158" t="s">
        <v>33</v>
      </c>
      <c r="BS17" s="147"/>
      <c r="BT17" s="147"/>
      <c r="BU17" s="148"/>
      <c r="BV17" s="30" t="s">
        <v>20</v>
      </c>
      <c r="BW17" s="159"/>
      <c r="BX17" s="147"/>
      <c r="BY17" s="150"/>
      <c r="BZ17" s="3"/>
      <c r="CA17" s="158" t="s">
        <v>34</v>
      </c>
      <c r="CB17" s="147"/>
      <c r="CC17" s="147"/>
      <c r="CD17" s="148"/>
      <c r="CE17" s="30" t="s">
        <v>20</v>
      </c>
      <c r="CF17" s="159" t="str">
        <f>+BR17</f>
        <v>FING 1419</v>
      </c>
      <c r="CG17" s="147"/>
      <c r="CH17" s="150"/>
      <c r="CI17" s="3"/>
      <c r="CJ17" s="3"/>
      <c r="CK17" s="3"/>
      <c r="CL17" s="3"/>
      <c r="CM17" s="3"/>
      <c r="CN17" s="3"/>
      <c r="CO17" s="3"/>
      <c r="CP17" s="3"/>
      <c r="CQ17" s="3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7"/>
      <c r="DF17" s="27"/>
      <c r="DG17" s="27"/>
      <c r="DH17" s="27"/>
      <c r="DI17" s="27"/>
      <c r="DJ17" s="27"/>
      <c r="DK17" s="27"/>
    </row>
    <row r="18" spans="1:115" ht="31.5" customHeight="1">
      <c r="A18" s="3"/>
      <c r="B18" s="192"/>
      <c r="C18" s="192"/>
      <c r="D18" s="19"/>
      <c r="E18" s="151" t="s">
        <v>35</v>
      </c>
      <c r="F18" s="152"/>
      <c r="G18" s="152"/>
      <c r="H18" s="152"/>
      <c r="I18" s="152"/>
      <c r="J18" s="152"/>
      <c r="K18" s="152"/>
      <c r="L18" s="153"/>
      <c r="M18" s="31"/>
      <c r="N18" s="151" t="s">
        <v>36</v>
      </c>
      <c r="O18" s="152"/>
      <c r="P18" s="152"/>
      <c r="Q18" s="152"/>
      <c r="R18" s="152"/>
      <c r="S18" s="152"/>
      <c r="T18" s="152"/>
      <c r="U18" s="153"/>
      <c r="V18" s="31"/>
      <c r="W18" s="31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26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151" t="s">
        <v>37</v>
      </c>
      <c r="BS18" s="152"/>
      <c r="BT18" s="152"/>
      <c r="BU18" s="152"/>
      <c r="BV18" s="152"/>
      <c r="BW18" s="152"/>
      <c r="BX18" s="152"/>
      <c r="BY18" s="153"/>
      <c r="BZ18" s="3"/>
      <c r="CA18" s="151" t="s">
        <v>38</v>
      </c>
      <c r="CB18" s="152"/>
      <c r="CC18" s="152"/>
      <c r="CD18" s="152"/>
      <c r="CE18" s="152"/>
      <c r="CF18" s="152"/>
      <c r="CG18" s="152"/>
      <c r="CH18" s="153"/>
      <c r="CI18" s="3"/>
      <c r="CJ18" s="3"/>
      <c r="CK18" s="3"/>
      <c r="CL18" s="3"/>
      <c r="CM18" s="3"/>
      <c r="CN18" s="3"/>
      <c r="CO18" s="3"/>
      <c r="CP18" s="3"/>
      <c r="CQ18" s="3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32"/>
      <c r="DF18" s="32"/>
      <c r="DG18" s="32"/>
      <c r="DH18" s="32"/>
      <c r="DI18" s="32"/>
      <c r="DJ18" s="32"/>
      <c r="DK18" s="32"/>
    </row>
    <row r="19" spans="1:115" ht="20.25" customHeight="1">
      <c r="A19" s="3"/>
      <c r="B19" s="192"/>
      <c r="C19" s="192"/>
      <c r="D19" s="19"/>
      <c r="E19" s="23" t="s">
        <v>26</v>
      </c>
      <c r="F19" s="24">
        <v>4</v>
      </c>
      <c r="G19" s="24" t="s">
        <v>27</v>
      </c>
      <c r="H19" s="24">
        <v>8</v>
      </c>
      <c r="I19" s="24" t="s">
        <v>28</v>
      </c>
      <c r="J19" s="24"/>
      <c r="K19" s="24" t="s">
        <v>29</v>
      </c>
      <c r="L19" s="25">
        <v>4</v>
      </c>
      <c r="M19" s="21"/>
      <c r="N19" s="23" t="s">
        <v>26</v>
      </c>
      <c r="O19" s="24">
        <v>4</v>
      </c>
      <c r="P19" s="24" t="s">
        <v>27</v>
      </c>
      <c r="Q19" s="24">
        <v>8</v>
      </c>
      <c r="R19" s="24" t="s">
        <v>28</v>
      </c>
      <c r="S19" s="24"/>
      <c r="T19" s="24" t="s">
        <v>29</v>
      </c>
      <c r="U19" s="25">
        <v>4</v>
      </c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7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3" t="s">
        <v>26</v>
      </c>
      <c r="BS19" s="34">
        <v>4</v>
      </c>
      <c r="BT19" s="34" t="s">
        <v>27</v>
      </c>
      <c r="BU19" s="34">
        <v>8</v>
      </c>
      <c r="BV19" s="34" t="s">
        <v>28</v>
      </c>
      <c r="BW19" s="34"/>
      <c r="BX19" s="34" t="s">
        <v>29</v>
      </c>
      <c r="BY19" s="35">
        <v>4</v>
      </c>
      <c r="BZ19" s="3"/>
      <c r="CA19" s="33" t="s">
        <v>26</v>
      </c>
      <c r="CB19" s="34">
        <v>4</v>
      </c>
      <c r="CC19" s="34" t="s">
        <v>27</v>
      </c>
      <c r="CD19" s="34">
        <v>8</v>
      </c>
      <c r="CE19" s="34" t="s">
        <v>28</v>
      </c>
      <c r="CF19" s="34"/>
      <c r="CG19" s="34" t="s">
        <v>29</v>
      </c>
      <c r="CH19" s="35">
        <v>4</v>
      </c>
      <c r="CI19" s="3"/>
      <c r="CJ19" s="3"/>
      <c r="CK19" s="3"/>
      <c r="CL19" s="3"/>
      <c r="CM19" s="3"/>
      <c r="CN19" s="3"/>
      <c r="CO19" s="3"/>
      <c r="CP19" s="3"/>
      <c r="CQ19" s="3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36"/>
      <c r="DF19" s="36"/>
      <c r="DG19" s="36"/>
      <c r="DH19" s="36"/>
      <c r="DI19" s="36"/>
      <c r="DJ19" s="36"/>
      <c r="DK19" s="36"/>
    </row>
    <row r="20" spans="1:115" ht="20.25" customHeight="1">
      <c r="A20" s="3"/>
      <c r="B20" s="192"/>
      <c r="C20" s="192"/>
      <c r="D20" s="19"/>
      <c r="E20" s="37"/>
      <c r="F20" s="37"/>
      <c r="G20" s="37"/>
      <c r="H20" s="37"/>
      <c r="I20" s="37"/>
      <c r="J20" s="37"/>
      <c r="K20" s="37"/>
      <c r="L20" s="37"/>
      <c r="M20" s="3"/>
      <c r="N20" s="37"/>
      <c r="O20" s="37"/>
      <c r="P20" s="37"/>
      <c r="Q20" s="37"/>
      <c r="R20" s="37"/>
      <c r="S20" s="37"/>
      <c r="T20" s="37"/>
      <c r="U20" s="37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7"/>
      <c r="BH20" s="3"/>
      <c r="BI20" s="3"/>
      <c r="BJ20" s="3"/>
      <c r="BK20" s="3"/>
      <c r="BL20" s="3"/>
      <c r="BM20" s="3"/>
      <c r="BN20" s="3"/>
      <c r="BO20" s="3"/>
      <c r="BP20" s="3"/>
      <c r="BQ20" s="37"/>
      <c r="BR20" s="37"/>
      <c r="BS20" s="37"/>
      <c r="BT20" s="37"/>
      <c r="BU20" s="37"/>
      <c r="BV20" s="37"/>
      <c r="BW20" s="3"/>
      <c r="BX20" s="3"/>
      <c r="BY20" s="37"/>
      <c r="BZ20" s="37"/>
      <c r="CA20" s="38"/>
      <c r="CB20" s="38"/>
      <c r="CC20" s="38"/>
      <c r="CD20" s="38"/>
      <c r="CE20" s="38"/>
      <c r="CF20" s="38"/>
      <c r="CG20" s="38"/>
      <c r="CH20" s="38"/>
      <c r="CI20" s="3"/>
      <c r="CJ20" s="3"/>
      <c r="CK20" s="3"/>
      <c r="CL20" s="3"/>
      <c r="CM20" s="3"/>
      <c r="CN20" s="3"/>
      <c r="CO20" s="3"/>
      <c r="CP20" s="3"/>
      <c r="CQ20" s="3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36"/>
      <c r="DF20" s="36"/>
      <c r="DG20" s="36"/>
      <c r="DH20" s="36"/>
      <c r="DI20" s="36"/>
      <c r="DJ20" s="36"/>
      <c r="DK20" s="36"/>
    </row>
    <row r="21" spans="1:115" ht="12" customHeight="1">
      <c r="A21" s="3"/>
      <c r="B21" s="192"/>
      <c r="C21" s="192"/>
      <c r="D21" s="19"/>
      <c r="E21" s="3"/>
      <c r="F21" s="3"/>
      <c r="G21" s="3"/>
      <c r="H21" s="3"/>
      <c r="I21" s="3"/>
      <c r="J21" s="3"/>
      <c r="K21" s="3"/>
      <c r="L21" s="3"/>
      <c r="M21" s="3"/>
      <c r="N21" s="146" t="s">
        <v>39</v>
      </c>
      <c r="O21" s="147"/>
      <c r="P21" s="147"/>
      <c r="Q21" s="148"/>
      <c r="R21" s="29" t="s">
        <v>20</v>
      </c>
      <c r="S21" s="149" t="str">
        <f>+E17</f>
        <v>FING 2109</v>
      </c>
      <c r="T21" s="147"/>
      <c r="U21" s="15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7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36"/>
      <c r="DF21" s="36"/>
      <c r="DG21" s="36"/>
      <c r="DH21" s="36"/>
      <c r="DI21" s="36"/>
      <c r="DJ21" s="36"/>
      <c r="DK21" s="36"/>
    </row>
    <row r="22" spans="1:115" ht="20.25" customHeight="1">
      <c r="A22" s="3"/>
      <c r="B22" s="192"/>
      <c r="C22" s="192"/>
      <c r="D22" s="19"/>
      <c r="E22" s="3"/>
      <c r="F22" s="3"/>
      <c r="G22" s="3"/>
      <c r="H22" s="3"/>
      <c r="I22" s="37"/>
      <c r="J22" s="37"/>
      <c r="K22" s="37"/>
      <c r="L22" s="37"/>
      <c r="M22" s="3"/>
      <c r="N22" s="151" t="s">
        <v>40</v>
      </c>
      <c r="O22" s="152"/>
      <c r="P22" s="152"/>
      <c r="Q22" s="152"/>
      <c r="R22" s="152"/>
      <c r="S22" s="152"/>
      <c r="T22" s="152"/>
      <c r="U22" s="15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9"/>
      <c r="BH22" s="3"/>
      <c r="BI22" s="3"/>
      <c r="BJ22" s="3"/>
      <c r="BK22" s="3"/>
      <c r="BL22" s="3"/>
      <c r="BM22" s="3"/>
      <c r="BN22" s="3"/>
      <c r="BO22" s="3"/>
      <c r="BP22" s="3"/>
      <c r="BQ22" s="40"/>
      <c r="BR22" s="3"/>
      <c r="BS22" s="3"/>
      <c r="BT22" s="3"/>
      <c r="BU22" s="3"/>
      <c r="BV22" s="3"/>
      <c r="BW22" s="3"/>
      <c r="BX22" s="3"/>
      <c r="BY22" s="3"/>
      <c r="BZ22" s="40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7"/>
      <c r="DF22" s="27"/>
      <c r="DG22" s="27"/>
      <c r="DH22" s="27"/>
      <c r="DI22" s="27"/>
      <c r="DJ22" s="27"/>
      <c r="DK22" s="27"/>
    </row>
    <row r="23" spans="1:115" ht="20.25" customHeight="1">
      <c r="A23" s="3"/>
      <c r="B23" s="192"/>
      <c r="C23" s="192"/>
      <c r="D23" s="19"/>
      <c r="E23" s="3"/>
      <c r="F23" s="3"/>
      <c r="G23" s="3"/>
      <c r="H23" s="3"/>
      <c r="I23" s="3"/>
      <c r="J23" s="3"/>
      <c r="K23" s="3"/>
      <c r="L23" s="3"/>
      <c r="M23" s="3"/>
      <c r="N23" s="23" t="s">
        <v>26</v>
      </c>
      <c r="O23" s="24">
        <v>4</v>
      </c>
      <c r="P23" s="24" t="s">
        <v>27</v>
      </c>
      <c r="Q23" s="24">
        <v>8</v>
      </c>
      <c r="R23" s="24" t="s">
        <v>28</v>
      </c>
      <c r="S23" s="24"/>
      <c r="T23" s="24" t="s">
        <v>29</v>
      </c>
      <c r="U23" s="25">
        <v>4</v>
      </c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9"/>
      <c r="BH23" s="3"/>
      <c r="BI23" s="3"/>
      <c r="BJ23" s="3"/>
      <c r="BK23" s="3"/>
      <c r="BL23" s="3"/>
      <c r="BM23" s="3"/>
      <c r="BN23" s="3"/>
      <c r="BO23" s="3"/>
      <c r="BP23" s="3"/>
      <c r="BQ23" s="40"/>
      <c r="BR23" s="3"/>
      <c r="BS23" s="3"/>
      <c r="BT23" s="3"/>
      <c r="BU23" s="3"/>
      <c r="BV23" s="3"/>
      <c r="BW23" s="3"/>
      <c r="BX23" s="3"/>
      <c r="BY23" s="3"/>
      <c r="BZ23" s="40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7"/>
      <c r="DF23" s="27"/>
      <c r="DG23" s="27"/>
      <c r="DH23" s="27"/>
      <c r="DI23" s="27"/>
      <c r="DJ23" s="27"/>
      <c r="DK23" s="27"/>
    </row>
    <row r="24" spans="1:115" ht="20.25" customHeight="1">
      <c r="A24" s="3"/>
      <c r="B24" s="192"/>
      <c r="C24" s="194"/>
      <c r="D24" s="19"/>
      <c r="E24" s="37"/>
      <c r="F24" s="37"/>
      <c r="G24" s="37"/>
      <c r="H24" s="37"/>
      <c r="I24" s="3"/>
      <c r="J24" s="3"/>
      <c r="K24" s="3"/>
      <c r="L24" s="4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42"/>
      <c r="BH24" s="3"/>
      <c r="BI24" s="3"/>
      <c r="BJ24" s="3"/>
      <c r="BK24" s="3"/>
      <c r="BL24" s="3"/>
      <c r="BM24" s="3"/>
      <c r="BN24" s="3"/>
      <c r="BO24" s="3"/>
      <c r="BP24" s="3"/>
      <c r="BQ24" s="40"/>
      <c r="BR24" s="3"/>
      <c r="BS24" s="3"/>
      <c r="BT24" s="3"/>
      <c r="BU24" s="3"/>
      <c r="BV24" s="3"/>
      <c r="BW24" s="3"/>
      <c r="BX24" s="3"/>
      <c r="BY24" s="3"/>
      <c r="BZ24" s="40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7"/>
      <c r="DF24" s="27"/>
      <c r="DG24" s="27"/>
      <c r="DH24" s="27"/>
      <c r="DI24" s="27"/>
      <c r="DJ24" s="27"/>
      <c r="DK24" s="27"/>
    </row>
    <row r="25" spans="1:115" ht="12" customHeight="1">
      <c r="A25" s="3"/>
      <c r="B25" s="192"/>
      <c r="C25" s="43"/>
      <c r="D25" s="44"/>
      <c r="E25" s="37"/>
      <c r="F25" s="37"/>
      <c r="G25" s="37"/>
      <c r="H25" s="37"/>
      <c r="I25" s="37"/>
      <c r="J25" s="37"/>
      <c r="K25" s="37"/>
      <c r="L25" s="37"/>
      <c r="M25" s="3"/>
      <c r="N25" s="3"/>
      <c r="O25" s="3"/>
      <c r="P25" s="3"/>
      <c r="Q25" s="3"/>
      <c r="R25" s="3"/>
      <c r="S25" s="3"/>
      <c r="T25" s="3"/>
      <c r="U25" s="3"/>
      <c r="V25" s="3"/>
      <c r="W25" s="37"/>
      <c r="X25" s="37"/>
      <c r="Y25" s="38"/>
      <c r="Z25" s="38"/>
      <c r="AA25" s="38"/>
      <c r="AB25" s="38"/>
      <c r="AC25" s="38"/>
      <c r="AD25" s="38"/>
      <c r="AE25" s="3"/>
      <c r="AF25" s="2"/>
      <c r="AG25" s="2"/>
      <c r="AH25" s="2"/>
      <c r="AI25" s="2"/>
      <c r="AJ25" s="2"/>
      <c r="AK25" s="2"/>
      <c r="AL25" s="2"/>
      <c r="AM25" s="2"/>
      <c r="AN25" s="3"/>
      <c r="AO25" s="2"/>
      <c r="AP25" s="2"/>
      <c r="AQ25" s="2"/>
      <c r="AR25" s="2"/>
      <c r="AS25" s="2"/>
      <c r="AT25" s="2"/>
      <c r="AU25" s="2"/>
      <c r="AV25" s="2"/>
      <c r="AW25" s="3"/>
      <c r="AX25" s="2"/>
      <c r="AY25" s="2"/>
      <c r="AZ25" s="2"/>
      <c r="BA25" s="2"/>
      <c r="BB25" s="2"/>
      <c r="BC25" s="3"/>
      <c r="BD25" s="3"/>
      <c r="BE25" s="3"/>
      <c r="BF25" s="3"/>
      <c r="BG25" s="6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40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3"/>
      <c r="DF25" s="3"/>
      <c r="DG25" s="3"/>
      <c r="DH25" s="3"/>
      <c r="DI25" s="3"/>
      <c r="DJ25" s="3"/>
      <c r="DK25" s="3"/>
    </row>
    <row r="26" spans="1:115" ht="25.5" customHeight="1">
      <c r="A26" s="3"/>
      <c r="B26" s="192"/>
      <c r="C26" s="195" t="s">
        <v>41</v>
      </c>
      <c r="D26" s="45"/>
      <c r="E26" s="146" t="s">
        <v>42</v>
      </c>
      <c r="F26" s="147"/>
      <c r="G26" s="147"/>
      <c r="H26" s="148"/>
      <c r="I26" s="29" t="s">
        <v>20</v>
      </c>
      <c r="J26" s="149"/>
      <c r="K26" s="147"/>
      <c r="L26" s="150"/>
      <c r="M26" s="21"/>
      <c r="N26" s="146" t="s">
        <v>43</v>
      </c>
      <c r="O26" s="147"/>
      <c r="P26" s="147"/>
      <c r="Q26" s="148"/>
      <c r="R26" s="29" t="s">
        <v>20</v>
      </c>
      <c r="S26" s="149" t="str">
        <f>+E26</f>
        <v>CIV 1511</v>
      </c>
      <c r="T26" s="147"/>
      <c r="U26" s="150"/>
      <c r="V26" s="21"/>
      <c r="W26" s="146" t="s">
        <v>44</v>
      </c>
      <c r="X26" s="147"/>
      <c r="Y26" s="147"/>
      <c r="Z26" s="148"/>
      <c r="AA26" s="29" t="s">
        <v>20</v>
      </c>
      <c r="AB26" s="149" t="str">
        <f>+N26</f>
        <v>CIV 1522</v>
      </c>
      <c r="AC26" s="147"/>
      <c r="AD26" s="150"/>
      <c r="AE26" s="21"/>
      <c r="AF26" s="146" t="s">
        <v>45</v>
      </c>
      <c r="AG26" s="147"/>
      <c r="AH26" s="147"/>
      <c r="AI26" s="148"/>
      <c r="AJ26" s="29" t="s">
        <v>20</v>
      </c>
      <c r="AK26" s="149" t="str">
        <f>+W26</f>
        <v>CIV 1524</v>
      </c>
      <c r="AL26" s="147"/>
      <c r="AM26" s="150"/>
      <c r="AN26" s="21"/>
      <c r="AO26" s="146" t="s">
        <v>42</v>
      </c>
      <c r="AP26" s="147"/>
      <c r="AQ26" s="147"/>
      <c r="AR26" s="148"/>
      <c r="AS26" s="29" t="s">
        <v>20</v>
      </c>
      <c r="AT26" s="149" t="s">
        <v>46</v>
      </c>
      <c r="AU26" s="147"/>
      <c r="AV26" s="150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6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40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</row>
    <row r="27" spans="1:115" ht="39.75" customHeight="1">
      <c r="A27" s="3"/>
      <c r="B27" s="192"/>
      <c r="C27" s="192"/>
      <c r="D27" s="45"/>
      <c r="E27" s="154" t="s">
        <v>47</v>
      </c>
      <c r="F27" s="152"/>
      <c r="G27" s="152"/>
      <c r="H27" s="152"/>
      <c r="I27" s="152"/>
      <c r="J27" s="152"/>
      <c r="K27" s="152"/>
      <c r="L27" s="153"/>
      <c r="M27" s="3"/>
      <c r="N27" s="154" t="s">
        <v>48</v>
      </c>
      <c r="O27" s="152"/>
      <c r="P27" s="152"/>
      <c r="Q27" s="152"/>
      <c r="R27" s="152"/>
      <c r="S27" s="152"/>
      <c r="T27" s="152"/>
      <c r="U27" s="153"/>
      <c r="V27" s="3"/>
      <c r="W27" s="154" t="s">
        <v>49</v>
      </c>
      <c r="X27" s="152"/>
      <c r="Y27" s="152"/>
      <c r="Z27" s="152"/>
      <c r="AA27" s="152"/>
      <c r="AB27" s="152"/>
      <c r="AC27" s="152"/>
      <c r="AD27" s="153"/>
      <c r="AE27" s="3"/>
      <c r="AF27" s="154" t="s">
        <v>50</v>
      </c>
      <c r="AG27" s="152"/>
      <c r="AH27" s="152"/>
      <c r="AI27" s="152"/>
      <c r="AJ27" s="152"/>
      <c r="AK27" s="152"/>
      <c r="AL27" s="152"/>
      <c r="AM27" s="153"/>
      <c r="AN27" s="3"/>
      <c r="AO27" s="154" t="s">
        <v>51</v>
      </c>
      <c r="AP27" s="152"/>
      <c r="AQ27" s="152"/>
      <c r="AR27" s="152"/>
      <c r="AS27" s="152"/>
      <c r="AT27" s="152"/>
      <c r="AU27" s="152"/>
      <c r="AV27" s="15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46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40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</row>
    <row r="28" spans="1:115" ht="24.75" customHeight="1">
      <c r="A28" s="3"/>
      <c r="B28" s="192"/>
      <c r="C28" s="192"/>
      <c r="D28" s="45"/>
      <c r="E28" s="23" t="s">
        <v>26</v>
      </c>
      <c r="F28" s="47">
        <v>2</v>
      </c>
      <c r="G28" s="24" t="s">
        <v>27</v>
      </c>
      <c r="H28" s="48">
        <v>2</v>
      </c>
      <c r="I28" s="48" t="s">
        <v>30</v>
      </c>
      <c r="J28" s="48">
        <v>2</v>
      </c>
      <c r="K28" s="49" t="s">
        <v>29</v>
      </c>
      <c r="L28" s="25">
        <v>2</v>
      </c>
      <c r="M28" s="21"/>
      <c r="N28" s="23" t="s">
        <v>26</v>
      </c>
      <c r="O28" s="47">
        <v>2</v>
      </c>
      <c r="P28" s="24" t="s">
        <v>27</v>
      </c>
      <c r="Q28" s="48">
        <v>2</v>
      </c>
      <c r="R28" s="48" t="s">
        <v>30</v>
      </c>
      <c r="S28" s="48">
        <v>2</v>
      </c>
      <c r="T28" s="49" t="s">
        <v>29</v>
      </c>
      <c r="U28" s="25">
        <v>2</v>
      </c>
      <c r="V28" s="21"/>
      <c r="W28" s="23" t="s">
        <v>26</v>
      </c>
      <c r="X28" s="47">
        <v>3</v>
      </c>
      <c r="Y28" s="24" t="s">
        <v>27</v>
      </c>
      <c r="Z28" s="48">
        <v>3</v>
      </c>
      <c r="AA28" s="48" t="s">
        <v>30</v>
      </c>
      <c r="AB28" s="48">
        <v>3</v>
      </c>
      <c r="AC28" s="48" t="s">
        <v>29</v>
      </c>
      <c r="AD28" s="25">
        <v>3</v>
      </c>
      <c r="AE28" s="21"/>
      <c r="AF28" s="23" t="s">
        <v>26</v>
      </c>
      <c r="AG28" s="47">
        <v>2</v>
      </c>
      <c r="AH28" s="24" t="s">
        <v>27</v>
      </c>
      <c r="AI28" s="48">
        <v>2</v>
      </c>
      <c r="AJ28" s="48" t="s">
        <v>30</v>
      </c>
      <c r="AK28" s="48">
        <v>2</v>
      </c>
      <c r="AL28" s="48" t="s">
        <v>29</v>
      </c>
      <c r="AM28" s="25">
        <v>2</v>
      </c>
      <c r="AN28" s="21"/>
      <c r="AO28" s="23" t="s">
        <v>52</v>
      </c>
      <c r="AP28" s="24">
        <v>2</v>
      </c>
      <c r="AQ28" s="24" t="s">
        <v>53</v>
      </c>
      <c r="AR28" s="24">
        <v>2</v>
      </c>
      <c r="AS28" s="24" t="s">
        <v>30</v>
      </c>
      <c r="AT28" s="50">
        <v>2</v>
      </c>
      <c r="AU28" s="24" t="s">
        <v>54</v>
      </c>
      <c r="AV28" s="25">
        <v>2</v>
      </c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46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40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</row>
    <row r="29" spans="1:115" ht="12" customHeight="1">
      <c r="A29" s="3"/>
      <c r="B29" s="192"/>
      <c r="C29" s="192"/>
      <c r="D29" s="45"/>
      <c r="E29" s="3"/>
      <c r="F29" s="3"/>
      <c r="G29" s="3"/>
      <c r="H29" s="3"/>
      <c r="I29" s="3"/>
      <c r="J29" s="3"/>
      <c r="K29" s="3"/>
      <c r="L29" s="3"/>
      <c r="M29" s="3"/>
      <c r="N29" s="155"/>
      <c r="O29" s="156"/>
      <c r="P29" s="156"/>
      <c r="Q29" s="156"/>
      <c r="R29" s="156"/>
      <c r="S29" s="156"/>
      <c r="T29" s="156"/>
      <c r="U29" s="156"/>
      <c r="V29" s="3"/>
      <c r="W29" s="52"/>
      <c r="X29" s="52"/>
      <c r="Y29" s="52"/>
      <c r="Z29" s="52"/>
      <c r="AA29" s="52"/>
      <c r="AB29" s="52"/>
      <c r="AC29" s="52"/>
      <c r="AD29" s="52"/>
      <c r="AE29" s="3"/>
      <c r="AF29" s="2"/>
      <c r="AG29" s="2"/>
      <c r="AH29" s="2"/>
      <c r="AI29" s="2"/>
      <c r="AJ29" s="2"/>
      <c r="AK29" s="2"/>
      <c r="AL29" s="2"/>
      <c r="AM29" s="2"/>
      <c r="AN29" s="3"/>
      <c r="AO29" s="2"/>
      <c r="AP29" s="2"/>
      <c r="AQ29" s="2"/>
      <c r="AR29" s="2"/>
      <c r="AS29" s="2"/>
      <c r="AT29" s="2"/>
      <c r="AU29" s="2"/>
      <c r="AV29" s="2"/>
      <c r="AW29" s="3"/>
      <c r="AX29" s="2"/>
      <c r="AY29" s="2"/>
      <c r="AZ29" s="2"/>
      <c r="BA29" s="2"/>
      <c r="BB29" s="2"/>
      <c r="BC29" s="2"/>
      <c r="BD29" s="2"/>
      <c r="BE29" s="2"/>
      <c r="BF29" s="3"/>
      <c r="BG29" s="46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40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</row>
    <row r="30" spans="1:115" ht="26.25" customHeight="1">
      <c r="A30" s="3"/>
      <c r="B30" s="192"/>
      <c r="C30" s="192"/>
      <c r="D30" s="45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146" t="s">
        <v>55</v>
      </c>
      <c r="X30" s="147"/>
      <c r="Y30" s="147"/>
      <c r="Z30" s="148"/>
      <c r="AA30" s="29" t="s">
        <v>56</v>
      </c>
      <c r="AB30" s="149" t="s">
        <v>57</v>
      </c>
      <c r="AC30" s="147"/>
      <c r="AD30" s="150"/>
      <c r="AE30" s="21"/>
      <c r="AF30" s="146" t="s">
        <v>58</v>
      </c>
      <c r="AG30" s="147"/>
      <c r="AH30" s="147"/>
      <c r="AI30" s="148"/>
      <c r="AJ30" s="29" t="s">
        <v>20</v>
      </c>
      <c r="AK30" s="149" t="str">
        <f>+W30</f>
        <v xml:space="preserve">CIV 1534  </v>
      </c>
      <c r="AL30" s="147"/>
      <c r="AM30" s="150"/>
      <c r="AN30" s="21"/>
      <c r="AO30" s="146" t="s">
        <v>59</v>
      </c>
      <c r="AP30" s="147"/>
      <c r="AQ30" s="147"/>
      <c r="AR30" s="148"/>
      <c r="AS30" s="29" t="s">
        <v>20</v>
      </c>
      <c r="AT30" s="149" t="str">
        <f>+AF30</f>
        <v>CIV 1542</v>
      </c>
      <c r="AU30" s="147"/>
      <c r="AV30" s="150"/>
      <c r="AW30" s="3"/>
      <c r="AX30" s="3"/>
      <c r="AY30" s="3"/>
      <c r="AZ30" s="3"/>
      <c r="BA30" s="3"/>
      <c r="BB30" s="37"/>
      <c r="BC30" s="3"/>
      <c r="BD30" s="3"/>
      <c r="BE30" s="3"/>
      <c r="BF30" s="3"/>
      <c r="BG30" s="46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40"/>
      <c r="CA30" s="3"/>
      <c r="CB30" s="3"/>
      <c r="CC30" s="3"/>
      <c r="CD30" s="3"/>
      <c r="CE30" s="3"/>
      <c r="CF30" s="3"/>
      <c r="CG30" s="3"/>
      <c r="CH30" s="3"/>
      <c r="CI30" s="40"/>
      <c r="CJ30" s="3"/>
      <c r="CK30" s="3"/>
      <c r="CL30" s="3"/>
      <c r="CM30" s="3"/>
      <c r="CN30" s="3"/>
      <c r="CO30" s="3"/>
      <c r="CP30" s="3"/>
      <c r="CQ30" s="3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</row>
    <row r="31" spans="1:115" ht="34.5" customHeight="1">
      <c r="A31" s="3"/>
      <c r="B31" s="192"/>
      <c r="C31" s="192"/>
      <c r="D31" s="45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154" t="s">
        <v>60</v>
      </c>
      <c r="X31" s="152"/>
      <c r="Y31" s="152"/>
      <c r="Z31" s="152"/>
      <c r="AA31" s="152"/>
      <c r="AB31" s="152"/>
      <c r="AC31" s="152"/>
      <c r="AD31" s="153"/>
      <c r="AE31" s="3"/>
      <c r="AF31" s="154" t="s">
        <v>61</v>
      </c>
      <c r="AG31" s="152"/>
      <c r="AH31" s="152"/>
      <c r="AI31" s="152"/>
      <c r="AJ31" s="152"/>
      <c r="AK31" s="152"/>
      <c r="AL31" s="152"/>
      <c r="AM31" s="153"/>
      <c r="AN31" s="3"/>
      <c r="AO31" s="154" t="s">
        <v>62</v>
      </c>
      <c r="AP31" s="152"/>
      <c r="AQ31" s="152"/>
      <c r="AR31" s="152"/>
      <c r="AS31" s="152"/>
      <c r="AT31" s="152"/>
      <c r="AU31" s="152"/>
      <c r="AV31" s="153"/>
      <c r="AW31" s="3"/>
      <c r="AX31" s="12"/>
      <c r="AY31" s="12"/>
      <c r="AZ31" s="12"/>
      <c r="BA31" s="12"/>
      <c r="BB31" s="12"/>
      <c r="BC31" s="12"/>
      <c r="BD31" s="12"/>
      <c r="BE31" s="12"/>
      <c r="BF31" s="3"/>
      <c r="BG31" s="46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40"/>
      <c r="CA31" s="3"/>
      <c r="CB31" s="3"/>
      <c r="CC31" s="3"/>
      <c r="CD31" s="3"/>
      <c r="CE31" s="3"/>
      <c r="CF31" s="3"/>
      <c r="CG31" s="3"/>
      <c r="CH31" s="3"/>
      <c r="CI31" s="40"/>
      <c r="CJ31" s="3"/>
      <c r="CK31" s="3"/>
      <c r="CL31" s="3"/>
      <c r="CM31" s="3"/>
      <c r="CN31" s="3"/>
      <c r="CO31" s="3"/>
      <c r="CP31" s="3"/>
      <c r="CQ31" s="3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</row>
    <row r="32" spans="1:115" ht="24.75" customHeight="1">
      <c r="A32" s="3"/>
      <c r="B32" s="192"/>
      <c r="C32" s="192"/>
      <c r="D32" s="45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23" t="s">
        <v>26</v>
      </c>
      <c r="X32" s="24">
        <v>3</v>
      </c>
      <c r="Y32" s="24" t="s">
        <v>27</v>
      </c>
      <c r="Z32" s="24">
        <v>6</v>
      </c>
      <c r="AA32" s="24" t="s">
        <v>28</v>
      </c>
      <c r="AB32" s="50"/>
      <c r="AC32" s="24" t="s">
        <v>29</v>
      </c>
      <c r="AD32" s="25">
        <v>3</v>
      </c>
      <c r="AE32" s="21"/>
      <c r="AF32" s="23" t="s">
        <v>26</v>
      </c>
      <c r="AG32" s="47">
        <v>2</v>
      </c>
      <c r="AH32" s="24" t="s">
        <v>27</v>
      </c>
      <c r="AI32" s="48">
        <v>2</v>
      </c>
      <c r="AJ32" s="48" t="s">
        <v>30</v>
      </c>
      <c r="AK32" s="49">
        <v>2</v>
      </c>
      <c r="AL32" s="49" t="s">
        <v>29</v>
      </c>
      <c r="AM32" s="53">
        <v>2</v>
      </c>
      <c r="AN32" s="21"/>
      <c r="AO32" s="23" t="s">
        <v>52</v>
      </c>
      <c r="AP32" s="24">
        <v>3</v>
      </c>
      <c r="AQ32" s="24" t="s">
        <v>53</v>
      </c>
      <c r="AR32" s="24">
        <v>3</v>
      </c>
      <c r="AS32" s="24" t="s">
        <v>30</v>
      </c>
      <c r="AT32" s="50">
        <v>3</v>
      </c>
      <c r="AU32" s="24" t="s">
        <v>54</v>
      </c>
      <c r="AV32" s="25">
        <v>3</v>
      </c>
      <c r="AW32" s="3"/>
      <c r="AX32" s="37"/>
      <c r="AY32" s="37"/>
      <c r="AZ32" s="37"/>
      <c r="BA32" s="37"/>
      <c r="BB32" s="37"/>
      <c r="BC32" s="3"/>
      <c r="BD32" s="3"/>
      <c r="BE32" s="41"/>
      <c r="BF32" s="3"/>
      <c r="BG32" s="46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40"/>
      <c r="CA32" s="3"/>
      <c r="CB32" s="3"/>
      <c r="CC32" s="3"/>
      <c r="CD32" s="3"/>
      <c r="CE32" s="3"/>
      <c r="CF32" s="3"/>
      <c r="CG32" s="3"/>
      <c r="CH32" s="3"/>
      <c r="CI32" s="40"/>
      <c r="CJ32" s="3"/>
      <c r="CK32" s="3"/>
      <c r="CL32" s="3"/>
      <c r="CM32" s="3"/>
      <c r="CN32" s="3"/>
      <c r="CO32" s="3"/>
      <c r="CP32" s="3"/>
      <c r="CQ32" s="3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</row>
    <row r="33" spans="1:115" ht="12" customHeight="1">
      <c r="A33" s="3"/>
      <c r="B33" s="192"/>
      <c r="C33" s="192"/>
      <c r="D33" s="45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52"/>
      <c r="X33" s="52"/>
      <c r="Y33" s="52"/>
      <c r="Z33" s="52"/>
      <c r="AA33" s="52"/>
      <c r="AB33" s="52"/>
      <c r="AC33" s="52"/>
      <c r="AD33" s="52"/>
      <c r="AE33" s="3"/>
      <c r="AF33" s="2"/>
      <c r="AG33" s="2"/>
      <c r="AH33" s="2"/>
      <c r="AI33" s="2"/>
      <c r="AJ33" s="2"/>
      <c r="AK33" s="2"/>
      <c r="AL33" s="2"/>
      <c r="AM33" s="2"/>
      <c r="AN33" s="3"/>
      <c r="AO33" s="2"/>
      <c r="AP33" s="2"/>
      <c r="AQ33" s="2"/>
      <c r="AR33" s="2"/>
      <c r="AS33" s="2"/>
      <c r="AT33" s="2"/>
      <c r="AU33" s="2"/>
      <c r="AV33" s="2"/>
      <c r="AW33" s="3"/>
      <c r="AX33" s="2"/>
      <c r="AY33" s="2"/>
      <c r="AZ33" s="2"/>
      <c r="BA33" s="2"/>
      <c r="BB33" s="2"/>
      <c r="BC33" s="2"/>
      <c r="BD33" s="2"/>
      <c r="BE33" s="2"/>
      <c r="BF33" s="3"/>
      <c r="BG33" s="46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40"/>
      <c r="CA33" s="3"/>
      <c r="CB33" s="3"/>
      <c r="CC33" s="3"/>
      <c r="CD33" s="3"/>
      <c r="CE33" s="3"/>
      <c r="CF33" s="3"/>
      <c r="CG33" s="3"/>
      <c r="CH33" s="3"/>
      <c r="CI33" s="40"/>
      <c r="CJ33" s="3"/>
      <c r="CK33" s="3"/>
      <c r="CL33" s="3"/>
      <c r="CM33" s="3"/>
      <c r="CN33" s="3"/>
      <c r="CO33" s="3"/>
      <c r="CP33" s="3"/>
      <c r="CQ33" s="3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</row>
    <row r="34" spans="1:115" ht="18.75" customHeight="1">
      <c r="A34" s="3"/>
      <c r="B34" s="192"/>
      <c r="C34" s="192"/>
      <c r="D34" s="45"/>
      <c r="E34" s="37"/>
      <c r="F34" s="37"/>
      <c r="G34" s="37"/>
      <c r="H34" s="37"/>
      <c r="I34" s="37"/>
      <c r="J34" s="37"/>
      <c r="K34" s="37"/>
      <c r="L34" s="37"/>
      <c r="M34" s="3"/>
      <c r="N34" s="37"/>
      <c r="O34" s="37"/>
      <c r="P34" s="37"/>
      <c r="Q34" s="37"/>
      <c r="R34" s="37"/>
      <c r="S34" s="37"/>
      <c r="T34" s="37"/>
      <c r="U34" s="37"/>
      <c r="V34" s="3"/>
      <c r="W34" s="157" t="s">
        <v>63</v>
      </c>
      <c r="X34" s="147"/>
      <c r="Y34" s="147"/>
      <c r="Z34" s="148"/>
      <c r="AA34" s="29" t="s">
        <v>56</v>
      </c>
      <c r="AB34" s="149" t="s">
        <v>64</v>
      </c>
      <c r="AC34" s="147"/>
      <c r="AD34" s="150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46"/>
      <c r="BH34" s="3"/>
      <c r="BI34" s="37"/>
      <c r="BJ34" s="37"/>
      <c r="BK34" s="37"/>
      <c r="BL34" s="37"/>
      <c r="BM34" s="37"/>
      <c r="BN34" s="37"/>
      <c r="BO34" s="37"/>
      <c r="BP34" s="37"/>
      <c r="BQ34" s="3"/>
      <c r="BR34" s="37"/>
      <c r="BS34" s="37"/>
      <c r="BT34" s="37"/>
      <c r="BU34" s="37"/>
      <c r="BV34" s="37"/>
      <c r="BW34" s="37"/>
      <c r="BX34" s="37"/>
      <c r="BY34" s="37"/>
      <c r="BZ34" s="40"/>
      <c r="CA34" s="3"/>
      <c r="CB34" s="3"/>
      <c r="CC34" s="3"/>
      <c r="CD34" s="3"/>
      <c r="CE34" s="3"/>
      <c r="CF34" s="3"/>
      <c r="CG34" s="3"/>
      <c r="CH34" s="3"/>
      <c r="CI34" s="40"/>
      <c r="CJ34" s="3"/>
      <c r="CK34" s="3"/>
      <c r="CL34" s="3"/>
      <c r="CM34" s="3"/>
      <c r="CN34" s="3"/>
      <c r="CO34" s="3"/>
      <c r="CP34" s="3"/>
      <c r="CQ34" s="3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</row>
    <row r="35" spans="1:115" ht="18.75" customHeight="1">
      <c r="A35" s="3"/>
      <c r="B35" s="192"/>
      <c r="C35" s="192"/>
      <c r="D35" s="45"/>
      <c r="E35" s="37"/>
      <c r="F35" s="37"/>
      <c r="G35" s="37"/>
      <c r="H35" s="37"/>
      <c r="I35" s="37"/>
      <c r="J35" s="37"/>
      <c r="K35" s="37"/>
      <c r="L35" s="37"/>
      <c r="M35" s="3"/>
      <c r="N35" s="37"/>
      <c r="O35" s="37"/>
      <c r="P35" s="37"/>
      <c r="Q35" s="37"/>
      <c r="R35" s="37"/>
      <c r="S35" s="37"/>
      <c r="T35" s="37"/>
      <c r="U35" s="37"/>
      <c r="V35" s="3"/>
      <c r="W35" s="154" t="s">
        <v>65</v>
      </c>
      <c r="X35" s="152"/>
      <c r="Y35" s="152"/>
      <c r="Z35" s="152"/>
      <c r="AA35" s="152"/>
      <c r="AB35" s="152"/>
      <c r="AC35" s="152"/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46"/>
      <c r="BH35" s="3"/>
      <c r="BI35" s="37"/>
      <c r="BJ35" s="37"/>
      <c r="BK35" s="37"/>
      <c r="BL35" s="37"/>
      <c r="BM35" s="37"/>
      <c r="BN35" s="37"/>
      <c r="BO35" s="37"/>
      <c r="BP35" s="37"/>
      <c r="BQ35" s="3"/>
      <c r="BR35" s="37"/>
      <c r="BS35" s="37"/>
      <c r="BT35" s="37"/>
      <c r="BU35" s="37"/>
      <c r="BV35" s="37"/>
      <c r="BW35" s="37"/>
      <c r="BX35" s="37"/>
      <c r="BY35" s="37"/>
      <c r="BZ35" s="40"/>
      <c r="CA35" s="3"/>
      <c r="CB35" s="3"/>
      <c r="CC35" s="3"/>
      <c r="CD35" s="3"/>
      <c r="CE35" s="3"/>
      <c r="CF35" s="3"/>
      <c r="CG35" s="3"/>
      <c r="CH35" s="3"/>
      <c r="CI35" s="40"/>
      <c r="CJ35" s="3"/>
      <c r="CK35" s="3"/>
      <c r="CL35" s="3"/>
      <c r="CM35" s="3"/>
      <c r="CN35" s="3"/>
      <c r="CO35" s="3"/>
      <c r="CP35" s="3"/>
      <c r="CQ35" s="3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</row>
    <row r="36" spans="1:115" ht="18.75" customHeight="1">
      <c r="A36" s="3"/>
      <c r="B36" s="192"/>
      <c r="C36" s="192"/>
      <c r="D36" s="45"/>
      <c r="E36" s="37"/>
      <c r="F36" s="37"/>
      <c r="G36" s="37"/>
      <c r="H36" s="37"/>
      <c r="I36" s="37"/>
      <c r="J36" s="37"/>
      <c r="K36" s="37"/>
      <c r="L36" s="37"/>
      <c r="M36" s="3"/>
      <c r="N36" s="37"/>
      <c r="O36" s="37"/>
      <c r="P36" s="37"/>
      <c r="Q36" s="37"/>
      <c r="R36" s="37"/>
      <c r="S36" s="37"/>
      <c r="T36" s="37"/>
      <c r="U36" s="37"/>
      <c r="V36" s="3"/>
      <c r="W36" s="23" t="s">
        <v>26</v>
      </c>
      <c r="X36" s="47">
        <v>3</v>
      </c>
      <c r="Y36" s="24" t="s">
        <v>27</v>
      </c>
      <c r="Z36" s="48"/>
      <c r="AA36" s="49" t="s">
        <v>28</v>
      </c>
      <c r="AB36" s="49"/>
      <c r="AC36" s="49" t="s">
        <v>29</v>
      </c>
      <c r="AD36" s="25">
        <v>1</v>
      </c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46"/>
      <c r="BH36" s="3"/>
      <c r="BI36" s="37"/>
      <c r="BJ36" s="37"/>
      <c r="BK36" s="37"/>
      <c r="BL36" s="37"/>
      <c r="BM36" s="37"/>
      <c r="BN36" s="37"/>
      <c r="BO36" s="37"/>
      <c r="BP36" s="37"/>
      <c r="BQ36" s="3"/>
      <c r="BR36" s="37"/>
      <c r="BS36" s="37"/>
      <c r="BT36" s="37"/>
      <c r="BU36" s="37"/>
      <c r="BV36" s="37"/>
      <c r="BW36" s="37"/>
      <c r="BX36" s="37"/>
      <c r="BY36" s="37"/>
      <c r="BZ36" s="40"/>
      <c r="CA36" s="3"/>
      <c r="CB36" s="3"/>
      <c r="CC36" s="3"/>
      <c r="CD36" s="3"/>
      <c r="CE36" s="3"/>
      <c r="CF36" s="3"/>
      <c r="CG36" s="3"/>
      <c r="CH36" s="3"/>
      <c r="CI36" s="40"/>
      <c r="CJ36" s="3"/>
      <c r="CK36" s="3"/>
      <c r="CL36" s="3"/>
      <c r="CM36" s="3"/>
      <c r="CN36" s="3"/>
      <c r="CO36" s="3"/>
      <c r="CP36" s="3"/>
      <c r="CQ36" s="3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</row>
    <row r="37" spans="1:115" ht="12" customHeight="1">
      <c r="A37" s="3"/>
      <c r="B37" s="192"/>
      <c r="C37" s="192"/>
      <c r="D37" s="45"/>
      <c r="E37" s="37"/>
      <c r="F37" s="37"/>
      <c r="G37" s="37"/>
      <c r="H37" s="37"/>
      <c r="I37" s="37"/>
      <c r="J37" s="37"/>
      <c r="K37" s="37"/>
      <c r="L37" s="37"/>
      <c r="M37" s="3"/>
      <c r="N37" s="37"/>
      <c r="O37" s="37"/>
      <c r="P37" s="37"/>
      <c r="Q37" s="37"/>
      <c r="R37" s="37"/>
      <c r="S37" s="37"/>
      <c r="T37" s="37"/>
      <c r="U37" s="37"/>
      <c r="V37" s="3"/>
      <c r="W37" s="51"/>
      <c r="X37" s="51"/>
      <c r="Y37" s="51"/>
      <c r="Z37" s="51"/>
      <c r="AA37" s="51"/>
      <c r="AB37" s="51"/>
      <c r="AC37" s="51"/>
      <c r="AD37" s="51"/>
      <c r="AE37" s="3"/>
      <c r="AF37" s="2"/>
      <c r="AG37" s="2"/>
      <c r="AH37" s="2"/>
      <c r="AI37" s="2"/>
      <c r="AJ37" s="2"/>
      <c r="AK37" s="2"/>
      <c r="AL37" s="2"/>
      <c r="AM37" s="2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46"/>
      <c r="BH37" s="3"/>
      <c r="BI37" s="37"/>
      <c r="BJ37" s="37"/>
      <c r="BK37" s="37"/>
      <c r="BL37" s="37"/>
      <c r="BM37" s="37"/>
      <c r="BN37" s="37"/>
      <c r="BO37" s="37"/>
      <c r="BP37" s="37"/>
      <c r="BQ37" s="3"/>
      <c r="BR37" s="37"/>
      <c r="BS37" s="37"/>
      <c r="BT37" s="37"/>
      <c r="BU37" s="37"/>
      <c r="BV37" s="37"/>
      <c r="BW37" s="37"/>
      <c r="BX37" s="37"/>
      <c r="BY37" s="37"/>
      <c r="BZ37" s="40"/>
      <c r="CA37" s="3"/>
      <c r="CB37" s="3"/>
      <c r="CC37" s="3"/>
      <c r="CD37" s="3"/>
      <c r="CE37" s="3"/>
      <c r="CF37" s="3"/>
      <c r="CG37" s="3"/>
      <c r="CH37" s="3"/>
      <c r="CI37" s="40"/>
      <c r="CJ37" s="3"/>
      <c r="CK37" s="3"/>
      <c r="CL37" s="3"/>
      <c r="CM37" s="3"/>
      <c r="CN37" s="3"/>
      <c r="CO37" s="3"/>
      <c r="CP37" s="3"/>
      <c r="CQ37" s="3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</row>
    <row r="38" spans="1:115" ht="30" customHeight="1">
      <c r="A38" s="3"/>
      <c r="B38" s="192"/>
      <c r="C38" s="192"/>
      <c r="D38" s="45"/>
      <c r="E38" s="146" t="s">
        <v>64</v>
      </c>
      <c r="F38" s="147"/>
      <c r="G38" s="147"/>
      <c r="H38" s="148"/>
      <c r="I38" s="29" t="s">
        <v>20</v>
      </c>
      <c r="J38" s="149"/>
      <c r="K38" s="147"/>
      <c r="L38" s="150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146" t="s">
        <v>66</v>
      </c>
      <c r="X38" s="147"/>
      <c r="Y38" s="147"/>
      <c r="Z38" s="148"/>
      <c r="AA38" s="29" t="s">
        <v>20</v>
      </c>
      <c r="AB38" s="149" t="str">
        <f>+N21</f>
        <v>CIV 1532</v>
      </c>
      <c r="AC38" s="147"/>
      <c r="AD38" s="150"/>
      <c r="AE38" s="21"/>
      <c r="AF38" s="146" t="s">
        <v>67</v>
      </c>
      <c r="AG38" s="147"/>
      <c r="AH38" s="147"/>
      <c r="AI38" s="148"/>
      <c r="AJ38" s="29" t="s">
        <v>20</v>
      </c>
      <c r="AK38" s="149" t="s">
        <v>68</v>
      </c>
      <c r="AL38" s="147"/>
      <c r="AM38" s="150"/>
      <c r="AN38" s="21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6"/>
      <c r="BH38" s="3"/>
      <c r="BI38" s="3"/>
      <c r="BJ38" s="3"/>
      <c r="BK38" s="3"/>
      <c r="BL38" s="3"/>
      <c r="BM38" s="37"/>
      <c r="BN38" s="3"/>
      <c r="BO38" s="3"/>
      <c r="BP38" s="3"/>
      <c r="BQ38" s="3"/>
      <c r="BR38" s="3"/>
      <c r="BS38" s="3"/>
      <c r="BT38" s="3"/>
      <c r="BU38" s="3"/>
      <c r="BV38" s="37"/>
      <c r="BW38" s="3"/>
      <c r="BX38" s="3"/>
      <c r="BY38" s="3"/>
      <c r="BZ38" s="40"/>
      <c r="CA38" s="3"/>
      <c r="CB38" s="3"/>
      <c r="CC38" s="3"/>
      <c r="CD38" s="3"/>
      <c r="CE38" s="3"/>
      <c r="CF38" s="3"/>
      <c r="CG38" s="3"/>
      <c r="CH38" s="3"/>
      <c r="CI38" s="40"/>
      <c r="CJ38" s="3"/>
      <c r="CK38" s="3"/>
      <c r="CL38" s="3"/>
      <c r="CM38" s="3"/>
      <c r="CN38" s="3"/>
      <c r="CO38" s="3"/>
      <c r="CP38" s="3"/>
      <c r="CQ38" s="3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</row>
    <row r="39" spans="1:115" ht="30.75" customHeight="1">
      <c r="A39" s="3"/>
      <c r="B39" s="192"/>
      <c r="C39" s="192"/>
      <c r="D39" s="45"/>
      <c r="E39" s="154" t="s">
        <v>69</v>
      </c>
      <c r="F39" s="152"/>
      <c r="G39" s="152"/>
      <c r="H39" s="152"/>
      <c r="I39" s="152"/>
      <c r="J39" s="152"/>
      <c r="K39" s="152"/>
      <c r="L39" s="153"/>
      <c r="M39" s="3"/>
      <c r="N39" s="3"/>
      <c r="O39" s="3"/>
      <c r="P39" s="3"/>
      <c r="Q39" s="3"/>
      <c r="R39" s="3"/>
      <c r="S39" s="3"/>
      <c r="T39" s="3"/>
      <c r="U39" s="3"/>
      <c r="V39" s="3"/>
      <c r="W39" s="154" t="s">
        <v>70</v>
      </c>
      <c r="X39" s="152"/>
      <c r="Y39" s="152"/>
      <c r="Z39" s="152"/>
      <c r="AA39" s="152"/>
      <c r="AB39" s="152"/>
      <c r="AC39" s="152"/>
      <c r="AD39" s="153"/>
      <c r="AE39" s="3"/>
      <c r="AF39" s="154" t="s">
        <v>71</v>
      </c>
      <c r="AG39" s="152"/>
      <c r="AH39" s="152"/>
      <c r="AI39" s="152"/>
      <c r="AJ39" s="152"/>
      <c r="AK39" s="152"/>
      <c r="AL39" s="152"/>
      <c r="AM39" s="15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46"/>
      <c r="BH39" s="3"/>
      <c r="BI39" s="31"/>
      <c r="BJ39" s="31"/>
      <c r="BK39" s="31"/>
      <c r="BL39" s="31"/>
      <c r="BM39" s="31"/>
      <c r="BN39" s="31"/>
      <c r="BO39" s="31"/>
      <c r="BP39" s="31"/>
      <c r="BQ39" s="3"/>
      <c r="BR39" s="54"/>
      <c r="BS39" s="54"/>
      <c r="BT39" s="54"/>
      <c r="BU39" s="54"/>
      <c r="BV39" s="54"/>
      <c r="BW39" s="54"/>
      <c r="BX39" s="54"/>
      <c r="BY39" s="54"/>
      <c r="BZ39" s="40"/>
      <c r="CA39" s="3"/>
      <c r="CB39" s="3"/>
      <c r="CC39" s="3"/>
      <c r="CD39" s="3"/>
      <c r="CE39" s="3"/>
      <c r="CF39" s="3"/>
      <c r="CG39" s="3"/>
      <c r="CH39" s="3"/>
      <c r="CI39" s="40"/>
      <c r="CJ39" s="3"/>
      <c r="CK39" s="3"/>
      <c r="CL39" s="3"/>
      <c r="CM39" s="3"/>
      <c r="CN39" s="3"/>
      <c r="CO39" s="3"/>
      <c r="CP39" s="3"/>
      <c r="CQ39" s="3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</row>
    <row r="40" spans="1:115" ht="23.25" customHeight="1">
      <c r="A40" s="3"/>
      <c r="B40" s="192"/>
      <c r="C40" s="194"/>
      <c r="D40" s="45"/>
      <c r="E40" s="23" t="s">
        <v>26</v>
      </c>
      <c r="F40" s="47">
        <v>3</v>
      </c>
      <c r="G40" s="24" t="s">
        <v>27</v>
      </c>
      <c r="H40" s="48"/>
      <c r="I40" s="48" t="s">
        <v>72</v>
      </c>
      <c r="J40" s="49"/>
      <c r="K40" s="49" t="s">
        <v>29</v>
      </c>
      <c r="L40" s="25">
        <v>1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3" t="s">
        <v>26</v>
      </c>
      <c r="X40" s="47">
        <v>4</v>
      </c>
      <c r="Y40" s="24" t="s">
        <v>27</v>
      </c>
      <c r="Z40" s="48">
        <v>8</v>
      </c>
      <c r="AA40" s="48" t="s">
        <v>28</v>
      </c>
      <c r="AB40" s="49">
        <v>0</v>
      </c>
      <c r="AC40" s="49" t="s">
        <v>29</v>
      </c>
      <c r="AD40" s="25">
        <v>4</v>
      </c>
      <c r="AE40" s="21"/>
      <c r="AF40" s="23" t="s">
        <v>52</v>
      </c>
      <c r="AG40" s="24">
        <v>3</v>
      </c>
      <c r="AH40" s="24" t="s">
        <v>53</v>
      </c>
      <c r="AI40" s="24">
        <v>3</v>
      </c>
      <c r="AJ40" s="24" t="s">
        <v>30</v>
      </c>
      <c r="AK40" s="50">
        <v>3</v>
      </c>
      <c r="AL40" s="24" t="s">
        <v>54</v>
      </c>
      <c r="AM40" s="25">
        <v>3</v>
      </c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46"/>
      <c r="BH40" s="3"/>
      <c r="BI40" s="37"/>
      <c r="BJ40" s="37"/>
      <c r="BK40" s="37"/>
      <c r="BL40" s="37"/>
      <c r="BM40" s="37"/>
      <c r="BN40" s="3"/>
      <c r="BO40" s="37"/>
      <c r="BP40" s="37"/>
      <c r="BQ40" s="3"/>
      <c r="BR40" s="37"/>
      <c r="BS40" s="37"/>
      <c r="BT40" s="37"/>
      <c r="BU40" s="37"/>
      <c r="BV40" s="37"/>
      <c r="BW40" s="3"/>
      <c r="BX40" s="37"/>
      <c r="BY40" s="37"/>
      <c r="BZ40" s="40"/>
      <c r="CA40" s="3"/>
      <c r="CB40" s="3"/>
      <c r="CC40" s="3"/>
      <c r="CD40" s="3"/>
      <c r="CE40" s="3"/>
      <c r="CF40" s="3"/>
      <c r="CG40" s="3"/>
      <c r="CH40" s="3"/>
      <c r="CI40" s="40"/>
      <c r="CJ40" s="3"/>
      <c r="CK40" s="3"/>
      <c r="CL40" s="3"/>
      <c r="CM40" s="3"/>
      <c r="CN40" s="3"/>
      <c r="CO40" s="3"/>
      <c r="CP40" s="3"/>
      <c r="CQ40" s="3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</row>
    <row r="41" spans="1:115" ht="12" customHeight="1">
      <c r="A41" s="3"/>
      <c r="B41" s="192"/>
      <c r="C41" s="55"/>
      <c r="D41" s="56"/>
      <c r="E41" s="160"/>
      <c r="F41" s="161"/>
      <c r="G41" s="161"/>
      <c r="H41" s="161"/>
      <c r="I41" s="161"/>
      <c r="J41" s="161"/>
      <c r="K41" s="161"/>
      <c r="L41" s="161"/>
      <c r="M41" s="3"/>
      <c r="N41" s="155"/>
      <c r="O41" s="156"/>
      <c r="P41" s="156"/>
      <c r="Q41" s="156"/>
      <c r="R41" s="156"/>
      <c r="S41" s="156"/>
      <c r="T41" s="156"/>
      <c r="U41" s="156"/>
      <c r="V41" s="3"/>
      <c r="W41" s="57"/>
      <c r="X41" s="57"/>
      <c r="Y41" s="57"/>
      <c r="Z41" s="57"/>
      <c r="AA41" s="57"/>
      <c r="AB41" s="57"/>
      <c r="AC41" s="57"/>
      <c r="AD41" s="57"/>
      <c r="AE41" s="3"/>
      <c r="AF41" s="57"/>
      <c r="AG41" s="57"/>
      <c r="AH41" s="57"/>
      <c r="AI41" s="57"/>
      <c r="AJ41" s="57"/>
      <c r="AK41" s="57"/>
      <c r="AL41" s="57"/>
      <c r="AM41" s="57"/>
      <c r="AN41" s="3"/>
      <c r="AO41" s="28"/>
      <c r="AP41" s="28"/>
      <c r="AQ41" s="28"/>
      <c r="AR41" s="28"/>
      <c r="AS41" s="28"/>
      <c r="AT41" s="28"/>
      <c r="AU41" s="28"/>
      <c r="AV41" s="28"/>
      <c r="AW41" s="3"/>
      <c r="AX41" s="2"/>
      <c r="AY41" s="2"/>
      <c r="AZ41" s="2"/>
      <c r="BA41" s="2"/>
      <c r="BB41" s="2"/>
      <c r="BC41" s="2"/>
      <c r="BD41" s="2"/>
      <c r="BE41" s="2"/>
      <c r="BF41" s="3"/>
      <c r="BG41" s="58"/>
      <c r="BH41" s="3"/>
      <c r="BI41" s="162"/>
      <c r="BJ41" s="163"/>
      <c r="BK41" s="163"/>
      <c r="BL41" s="163"/>
      <c r="BM41" s="163"/>
      <c r="BN41" s="163"/>
      <c r="BO41" s="163"/>
      <c r="BP41" s="37"/>
      <c r="BQ41" s="3"/>
      <c r="BR41" s="162"/>
      <c r="BS41" s="163"/>
      <c r="BT41" s="163"/>
      <c r="BU41" s="163"/>
      <c r="BV41" s="163"/>
      <c r="BW41" s="163"/>
      <c r="BX41" s="163"/>
      <c r="BY41" s="37"/>
      <c r="BZ41" s="40"/>
      <c r="CA41" s="28"/>
      <c r="CB41" s="28"/>
      <c r="CC41" s="28"/>
      <c r="CD41" s="28"/>
      <c r="CE41" s="28"/>
      <c r="CF41" s="28"/>
      <c r="CG41" s="28"/>
      <c r="CH41" s="28"/>
      <c r="CI41" s="40"/>
      <c r="CJ41" s="28"/>
      <c r="CK41" s="28"/>
      <c r="CL41" s="28"/>
      <c r="CM41" s="28"/>
      <c r="CN41" s="28"/>
      <c r="CO41" s="28"/>
      <c r="CP41" s="28"/>
      <c r="CQ41" s="28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</row>
    <row r="42" spans="1:115" ht="20.25" customHeight="1">
      <c r="A42" s="3"/>
      <c r="B42" s="192"/>
      <c r="C42" s="196" t="s">
        <v>73</v>
      </c>
      <c r="D42" s="60"/>
      <c r="E42" s="146" t="s">
        <v>74</v>
      </c>
      <c r="F42" s="147"/>
      <c r="G42" s="147"/>
      <c r="H42" s="148"/>
      <c r="I42" s="29" t="s">
        <v>20</v>
      </c>
      <c r="J42" s="149"/>
      <c r="K42" s="147"/>
      <c r="L42" s="150"/>
      <c r="M42" s="21"/>
      <c r="N42" s="61"/>
      <c r="O42" s="61"/>
      <c r="P42" s="61"/>
      <c r="Q42" s="61"/>
      <c r="R42" s="61"/>
      <c r="S42" s="61"/>
      <c r="T42" s="61"/>
      <c r="U42" s="61"/>
      <c r="V42" s="21"/>
      <c r="W42" s="61"/>
      <c r="X42" s="61"/>
      <c r="Y42" s="61"/>
      <c r="Z42" s="61"/>
      <c r="AA42" s="61"/>
      <c r="AB42" s="61"/>
      <c r="AC42" s="61"/>
      <c r="AD42" s="61"/>
      <c r="AE42" s="21"/>
      <c r="AF42" s="61"/>
      <c r="AG42" s="61"/>
      <c r="AH42" s="61"/>
      <c r="AI42" s="61"/>
      <c r="AJ42" s="61"/>
      <c r="AK42" s="61"/>
      <c r="AL42" s="61"/>
      <c r="AM42" s="61"/>
      <c r="AN42" s="21"/>
      <c r="AO42" s="146" t="s">
        <v>75</v>
      </c>
      <c r="AP42" s="147"/>
      <c r="AQ42" s="147"/>
      <c r="AR42" s="148"/>
      <c r="AS42" s="29" t="s">
        <v>20</v>
      </c>
      <c r="AT42" s="149" t="str">
        <f>+AF38</f>
        <v>CIV 1543</v>
      </c>
      <c r="AU42" s="147"/>
      <c r="AV42" s="150"/>
      <c r="AW42" s="21"/>
      <c r="AX42" s="3"/>
      <c r="AY42" s="3"/>
      <c r="AZ42" s="3"/>
      <c r="BA42" s="3"/>
      <c r="BB42" s="37"/>
      <c r="BC42" s="3"/>
      <c r="BD42" s="3"/>
      <c r="BE42" s="3"/>
      <c r="BF42" s="3"/>
      <c r="BG42" s="6"/>
      <c r="BH42" s="3"/>
      <c r="BI42" s="158" t="s">
        <v>76</v>
      </c>
      <c r="BJ42" s="147"/>
      <c r="BK42" s="147"/>
      <c r="BL42" s="148"/>
      <c r="BM42" s="30"/>
      <c r="BN42" s="159" t="str">
        <f>+AO42</f>
        <v>CIV 1553</v>
      </c>
      <c r="BO42" s="147"/>
      <c r="BP42" s="150"/>
      <c r="BQ42" s="3"/>
      <c r="BR42" s="158" t="s">
        <v>77</v>
      </c>
      <c r="BS42" s="147"/>
      <c r="BT42" s="147"/>
      <c r="BU42" s="148"/>
      <c r="BV42" s="30"/>
      <c r="BW42" s="159" t="str">
        <f>+BI42</f>
        <v>CIV 1573</v>
      </c>
      <c r="BX42" s="147"/>
      <c r="BY42" s="150"/>
      <c r="BZ42" s="40"/>
      <c r="CA42" s="158" t="s">
        <v>78</v>
      </c>
      <c r="CB42" s="147"/>
      <c r="CC42" s="147"/>
      <c r="CD42" s="148"/>
      <c r="CE42" s="30"/>
      <c r="CF42" s="159" t="str">
        <f>+BR42</f>
        <v>CIV 1563</v>
      </c>
      <c r="CG42" s="147"/>
      <c r="CH42" s="150"/>
      <c r="CI42" s="40"/>
      <c r="CJ42" s="158" t="s">
        <v>79</v>
      </c>
      <c r="CK42" s="147"/>
      <c r="CL42" s="147"/>
      <c r="CM42" s="148"/>
      <c r="CN42" s="30"/>
      <c r="CO42" s="159" t="str">
        <f>+CA42</f>
        <v>CIV 1583</v>
      </c>
      <c r="CP42" s="147"/>
      <c r="CQ42" s="150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</row>
    <row r="43" spans="1:115" ht="42" customHeight="1">
      <c r="A43" s="3"/>
      <c r="B43" s="192"/>
      <c r="C43" s="192"/>
      <c r="D43" s="19"/>
      <c r="E43" s="165" t="s">
        <v>80</v>
      </c>
      <c r="F43" s="152"/>
      <c r="G43" s="152"/>
      <c r="H43" s="152"/>
      <c r="I43" s="152"/>
      <c r="J43" s="152"/>
      <c r="K43" s="152"/>
      <c r="L43" s="153"/>
      <c r="M43" s="3"/>
      <c r="N43" s="2"/>
      <c r="O43" s="2"/>
      <c r="P43" s="2"/>
      <c r="Q43" s="2"/>
      <c r="R43" s="2"/>
      <c r="S43" s="2"/>
      <c r="T43" s="2"/>
      <c r="U43" s="2"/>
      <c r="V43" s="3"/>
      <c r="W43" s="2"/>
      <c r="X43" s="2"/>
      <c r="Y43" s="2"/>
      <c r="Z43" s="2"/>
      <c r="AA43" s="2"/>
      <c r="AB43" s="2"/>
      <c r="AC43" s="2"/>
      <c r="AD43" s="2"/>
      <c r="AE43" s="3"/>
      <c r="AF43" s="2"/>
      <c r="AG43" s="2"/>
      <c r="AH43" s="2"/>
      <c r="AI43" s="2"/>
      <c r="AJ43" s="2"/>
      <c r="AK43" s="2"/>
      <c r="AL43" s="2"/>
      <c r="AM43" s="2"/>
      <c r="AN43" s="3"/>
      <c r="AO43" s="165" t="s">
        <v>81</v>
      </c>
      <c r="AP43" s="152"/>
      <c r="AQ43" s="152"/>
      <c r="AR43" s="152"/>
      <c r="AS43" s="152"/>
      <c r="AT43" s="152"/>
      <c r="AU43" s="152"/>
      <c r="AV43" s="153"/>
      <c r="AW43" s="3"/>
      <c r="AX43" s="31"/>
      <c r="AY43" s="31"/>
      <c r="AZ43" s="31"/>
      <c r="BA43" s="31"/>
      <c r="BB43" s="31"/>
      <c r="BC43" s="31"/>
      <c r="BD43" s="31"/>
      <c r="BE43" s="31"/>
      <c r="BF43" s="3"/>
      <c r="BG43" s="46"/>
      <c r="BH43" s="3"/>
      <c r="BI43" s="165" t="s">
        <v>82</v>
      </c>
      <c r="BJ43" s="152"/>
      <c r="BK43" s="152"/>
      <c r="BL43" s="152"/>
      <c r="BM43" s="152"/>
      <c r="BN43" s="152"/>
      <c r="BO43" s="152"/>
      <c r="BP43" s="153"/>
      <c r="BQ43" s="3"/>
      <c r="BR43" s="165" t="s">
        <v>83</v>
      </c>
      <c r="BS43" s="152"/>
      <c r="BT43" s="152"/>
      <c r="BU43" s="152"/>
      <c r="BV43" s="152"/>
      <c r="BW43" s="152"/>
      <c r="BX43" s="152"/>
      <c r="BY43" s="153"/>
      <c r="BZ43" s="40"/>
      <c r="CA43" s="165" t="s">
        <v>84</v>
      </c>
      <c r="CB43" s="152"/>
      <c r="CC43" s="152"/>
      <c r="CD43" s="152"/>
      <c r="CE43" s="152"/>
      <c r="CF43" s="152"/>
      <c r="CG43" s="152"/>
      <c r="CH43" s="153"/>
      <c r="CI43" s="40"/>
      <c r="CJ43" s="165" t="s">
        <v>85</v>
      </c>
      <c r="CK43" s="152"/>
      <c r="CL43" s="152"/>
      <c r="CM43" s="152"/>
      <c r="CN43" s="152"/>
      <c r="CO43" s="152"/>
      <c r="CP43" s="152"/>
      <c r="CQ43" s="153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</row>
    <row r="44" spans="1:115" ht="24" customHeight="1">
      <c r="A44" s="3"/>
      <c r="B44" s="192"/>
      <c r="C44" s="192"/>
      <c r="D44" s="19"/>
      <c r="E44" s="23" t="s">
        <v>26</v>
      </c>
      <c r="F44" s="47">
        <v>2</v>
      </c>
      <c r="G44" s="24" t="s">
        <v>27</v>
      </c>
      <c r="H44" s="48">
        <v>4</v>
      </c>
      <c r="I44" s="48" t="s">
        <v>28</v>
      </c>
      <c r="J44" s="49">
        <v>2</v>
      </c>
      <c r="K44" s="49" t="s">
        <v>29</v>
      </c>
      <c r="L44" s="25">
        <v>2</v>
      </c>
      <c r="M44" s="21"/>
      <c r="N44" s="61"/>
      <c r="O44" s="61"/>
      <c r="P44" s="61"/>
      <c r="Q44" s="61"/>
      <c r="R44" s="61"/>
      <c r="S44" s="61"/>
      <c r="T44" s="61"/>
      <c r="U44" s="61"/>
      <c r="V44" s="21"/>
      <c r="W44" s="61"/>
      <c r="X44" s="61"/>
      <c r="Y44" s="61"/>
      <c r="Z44" s="61"/>
      <c r="AA44" s="61"/>
      <c r="AB44" s="61"/>
      <c r="AC44" s="61"/>
      <c r="AD44" s="61"/>
      <c r="AE44" s="21"/>
      <c r="AF44" s="61"/>
      <c r="AG44" s="61"/>
      <c r="AH44" s="61"/>
      <c r="AI44" s="61"/>
      <c r="AJ44" s="61"/>
      <c r="AK44" s="61"/>
      <c r="AL44" s="61"/>
      <c r="AM44" s="61"/>
      <c r="AN44" s="21"/>
      <c r="AO44" s="23" t="s">
        <v>26</v>
      </c>
      <c r="AP44" s="47">
        <v>4</v>
      </c>
      <c r="AQ44" s="24" t="s">
        <v>27</v>
      </c>
      <c r="AR44" s="48">
        <v>8</v>
      </c>
      <c r="AS44" s="48" t="s">
        <v>28</v>
      </c>
      <c r="AT44" s="49">
        <v>0</v>
      </c>
      <c r="AU44" s="49" t="s">
        <v>29</v>
      </c>
      <c r="AV44" s="25">
        <v>4</v>
      </c>
      <c r="AW44" s="3"/>
      <c r="AX44" s="37"/>
      <c r="AY44" s="37"/>
      <c r="AZ44" s="37"/>
      <c r="BA44" s="37"/>
      <c r="BB44" s="3"/>
      <c r="BC44" s="3"/>
      <c r="BD44" s="37"/>
      <c r="BE44" s="37"/>
      <c r="BF44" s="3"/>
      <c r="BG44" s="46"/>
      <c r="BH44" s="3"/>
      <c r="BI44" s="33" t="s">
        <v>26</v>
      </c>
      <c r="BJ44" s="62">
        <v>4</v>
      </c>
      <c r="BK44" s="34" t="s">
        <v>27</v>
      </c>
      <c r="BL44" s="59">
        <v>8</v>
      </c>
      <c r="BM44" s="59" t="s">
        <v>28</v>
      </c>
      <c r="BN44" s="10">
        <v>0</v>
      </c>
      <c r="BO44" s="10" t="s">
        <v>29</v>
      </c>
      <c r="BP44" s="35">
        <v>4</v>
      </c>
      <c r="BQ44" s="3"/>
      <c r="BR44" s="33" t="s">
        <v>26</v>
      </c>
      <c r="BS44" s="62">
        <v>4</v>
      </c>
      <c r="BT44" s="34" t="s">
        <v>27</v>
      </c>
      <c r="BU44" s="59">
        <v>8</v>
      </c>
      <c r="BV44" s="59" t="s">
        <v>28</v>
      </c>
      <c r="BW44" s="10">
        <v>0</v>
      </c>
      <c r="BX44" s="10" t="s">
        <v>29</v>
      </c>
      <c r="BY44" s="35">
        <v>4</v>
      </c>
      <c r="BZ44" s="40"/>
      <c r="CA44" s="33" t="s">
        <v>26</v>
      </c>
      <c r="CB44" s="34">
        <v>2</v>
      </c>
      <c r="CC44" s="34" t="s">
        <v>27</v>
      </c>
      <c r="CD44" s="34">
        <v>2</v>
      </c>
      <c r="CE44" s="63" t="s">
        <v>30</v>
      </c>
      <c r="CF44" s="63">
        <v>2</v>
      </c>
      <c r="CG44" s="34" t="s">
        <v>29</v>
      </c>
      <c r="CH44" s="35">
        <v>2</v>
      </c>
      <c r="CI44" s="40"/>
      <c r="CJ44" s="33" t="s">
        <v>26</v>
      </c>
      <c r="CK44" s="62">
        <v>4</v>
      </c>
      <c r="CL44" s="34" t="s">
        <v>27</v>
      </c>
      <c r="CM44" s="59">
        <v>8</v>
      </c>
      <c r="CN44" s="59" t="s">
        <v>28</v>
      </c>
      <c r="CO44" s="10">
        <v>0</v>
      </c>
      <c r="CP44" s="10" t="s">
        <v>29</v>
      </c>
      <c r="CQ44" s="35">
        <v>4</v>
      </c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</row>
    <row r="45" spans="1:115" ht="12" customHeight="1">
      <c r="A45" s="3"/>
      <c r="B45" s="192"/>
      <c r="C45" s="192"/>
      <c r="D45" s="19"/>
      <c r="E45" s="15"/>
      <c r="F45" s="15"/>
      <c r="G45" s="15"/>
      <c r="H45" s="15"/>
      <c r="I45" s="15"/>
      <c r="J45" s="15"/>
      <c r="K45" s="15"/>
      <c r="L45" s="15"/>
      <c r="M45" s="3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52"/>
      <c r="AP45" s="52"/>
      <c r="AQ45" s="52"/>
      <c r="AR45" s="52"/>
      <c r="AS45" s="52"/>
      <c r="AT45" s="52"/>
      <c r="AU45" s="52"/>
      <c r="AV45" s="52"/>
      <c r="AW45" s="3"/>
      <c r="AX45" s="10"/>
      <c r="AY45" s="10"/>
      <c r="AZ45" s="10"/>
      <c r="BA45" s="10"/>
      <c r="BB45" s="10"/>
      <c r="BC45" s="10"/>
      <c r="BD45" s="10"/>
      <c r="BE45" s="10"/>
      <c r="BF45" s="3"/>
      <c r="BG45" s="58"/>
      <c r="BH45" s="3"/>
      <c r="BI45" s="160"/>
      <c r="BJ45" s="161"/>
      <c r="BK45" s="161"/>
      <c r="BL45" s="161"/>
      <c r="BM45" s="161"/>
      <c r="BN45" s="161"/>
      <c r="BO45" s="161"/>
      <c r="BP45" s="161"/>
      <c r="BQ45" s="3"/>
      <c r="BR45" s="155"/>
      <c r="BS45" s="156"/>
      <c r="BT45" s="156"/>
      <c r="BU45" s="156"/>
      <c r="BV45" s="156"/>
      <c r="BW45" s="156"/>
      <c r="BX45" s="156"/>
      <c r="BY45" s="156"/>
      <c r="BZ45" s="40"/>
      <c r="CA45" s="155"/>
      <c r="CB45" s="156"/>
      <c r="CC45" s="156"/>
      <c r="CD45" s="156"/>
      <c r="CE45" s="156"/>
      <c r="CF45" s="156"/>
      <c r="CG45" s="156"/>
      <c r="CH45" s="156"/>
      <c r="CI45" s="40"/>
      <c r="CJ45" s="15"/>
      <c r="CK45" s="15"/>
      <c r="CL45" s="15"/>
      <c r="CM45" s="15"/>
      <c r="CN45" s="15"/>
      <c r="CO45" s="15"/>
      <c r="CP45" s="15"/>
      <c r="CQ45" s="15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</row>
    <row r="46" spans="1:115" ht="25.5" customHeight="1">
      <c r="A46" s="3"/>
      <c r="B46" s="192"/>
      <c r="C46" s="192"/>
      <c r="D46" s="19"/>
      <c r="E46" s="164" t="s">
        <v>86</v>
      </c>
      <c r="F46" s="147"/>
      <c r="G46" s="147"/>
      <c r="H46" s="148"/>
      <c r="I46" s="29" t="s">
        <v>56</v>
      </c>
      <c r="J46" s="149"/>
      <c r="K46" s="147"/>
      <c r="L46" s="150"/>
      <c r="M46" s="21"/>
      <c r="N46" s="164" t="s">
        <v>87</v>
      </c>
      <c r="O46" s="147"/>
      <c r="P46" s="147"/>
      <c r="Q46" s="148"/>
      <c r="R46" s="29" t="s">
        <v>56</v>
      </c>
      <c r="S46" s="149" t="str">
        <f>+E42</f>
        <v>CIV 1512</v>
      </c>
      <c r="T46" s="147"/>
      <c r="U46" s="150"/>
      <c r="V46" s="21"/>
      <c r="W46" s="164" t="s">
        <v>88</v>
      </c>
      <c r="X46" s="147"/>
      <c r="Y46" s="147"/>
      <c r="Z46" s="148"/>
      <c r="AA46" s="29" t="s">
        <v>89</v>
      </c>
      <c r="AB46" s="149" t="str">
        <f>+N46</f>
        <v>CIV 1523</v>
      </c>
      <c r="AC46" s="147"/>
      <c r="AD46" s="150"/>
      <c r="AE46" s="21"/>
      <c r="AF46" s="164" t="s">
        <v>90</v>
      </c>
      <c r="AG46" s="147"/>
      <c r="AH46" s="147"/>
      <c r="AI46" s="148"/>
      <c r="AJ46" s="29" t="s">
        <v>20</v>
      </c>
      <c r="AK46" s="149" t="str">
        <f>+AB46</f>
        <v>CIV 1523</v>
      </c>
      <c r="AL46" s="147"/>
      <c r="AM46" s="150"/>
      <c r="AN46" s="21"/>
      <c r="AO46" s="164" t="s">
        <v>91</v>
      </c>
      <c r="AP46" s="147"/>
      <c r="AQ46" s="147"/>
      <c r="AR46" s="148"/>
      <c r="AS46" s="29" t="s">
        <v>20</v>
      </c>
      <c r="AT46" s="149" t="str">
        <f>+AF46</f>
        <v>CIV 1545</v>
      </c>
      <c r="AU46" s="147"/>
      <c r="AV46" s="150"/>
      <c r="AW46" s="21"/>
      <c r="AX46" s="164" t="s">
        <v>92</v>
      </c>
      <c r="AY46" s="147"/>
      <c r="AZ46" s="147"/>
      <c r="BA46" s="148"/>
      <c r="BB46" s="29" t="s">
        <v>20</v>
      </c>
      <c r="BC46" s="149" t="s">
        <v>93</v>
      </c>
      <c r="BD46" s="147"/>
      <c r="BE46" s="150"/>
      <c r="BF46" s="3"/>
      <c r="BG46" s="58"/>
      <c r="BH46" s="3"/>
      <c r="BI46" s="158" t="s">
        <v>94</v>
      </c>
      <c r="BJ46" s="147"/>
      <c r="BK46" s="147"/>
      <c r="BL46" s="148"/>
      <c r="BM46" s="30" t="s">
        <v>20</v>
      </c>
      <c r="BN46" s="159" t="str">
        <f>+AX46</f>
        <v>CIV 1552</v>
      </c>
      <c r="BO46" s="147"/>
      <c r="BP46" s="150"/>
      <c r="BQ46" s="3"/>
      <c r="BR46" s="166"/>
      <c r="BS46" s="167"/>
      <c r="BT46" s="167"/>
      <c r="BU46" s="167"/>
      <c r="BV46" s="37"/>
      <c r="BW46" s="166"/>
      <c r="BX46" s="167"/>
      <c r="BY46" s="167"/>
      <c r="BZ46" s="40"/>
      <c r="CA46" s="166"/>
      <c r="CB46" s="167"/>
      <c r="CC46" s="167"/>
      <c r="CD46" s="167"/>
      <c r="CE46" s="37"/>
      <c r="CF46" s="166"/>
      <c r="CG46" s="167"/>
      <c r="CH46" s="167"/>
      <c r="CI46" s="40"/>
      <c r="CJ46" s="158" t="s">
        <v>95</v>
      </c>
      <c r="CK46" s="147"/>
      <c r="CL46" s="147"/>
      <c r="CM46" s="148"/>
      <c r="CN46" s="30" t="s">
        <v>20</v>
      </c>
      <c r="CO46" s="30"/>
      <c r="CP46" s="159" t="str">
        <f>+CA50</f>
        <v>CIV 1585</v>
      </c>
      <c r="CQ46" s="150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</row>
    <row r="47" spans="1:115" ht="46.5" customHeight="1">
      <c r="A47" s="3"/>
      <c r="B47" s="192"/>
      <c r="C47" s="192"/>
      <c r="D47" s="19"/>
      <c r="E47" s="165" t="s">
        <v>96</v>
      </c>
      <c r="F47" s="152"/>
      <c r="G47" s="152"/>
      <c r="H47" s="152"/>
      <c r="I47" s="152"/>
      <c r="J47" s="152"/>
      <c r="K47" s="152"/>
      <c r="L47" s="153"/>
      <c r="M47" s="3"/>
      <c r="N47" s="165" t="s">
        <v>97</v>
      </c>
      <c r="O47" s="152"/>
      <c r="P47" s="152"/>
      <c r="Q47" s="152"/>
      <c r="R47" s="152"/>
      <c r="S47" s="152"/>
      <c r="T47" s="152"/>
      <c r="U47" s="153"/>
      <c r="V47" s="3"/>
      <c r="W47" s="165" t="s">
        <v>98</v>
      </c>
      <c r="X47" s="152"/>
      <c r="Y47" s="152"/>
      <c r="Z47" s="152"/>
      <c r="AA47" s="152"/>
      <c r="AB47" s="152"/>
      <c r="AC47" s="152"/>
      <c r="AD47" s="153"/>
      <c r="AE47" s="3"/>
      <c r="AF47" s="165" t="s">
        <v>99</v>
      </c>
      <c r="AG47" s="152"/>
      <c r="AH47" s="152"/>
      <c r="AI47" s="152"/>
      <c r="AJ47" s="152"/>
      <c r="AK47" s="152"/>
      <c r="AL47" s="152"/>
      <c r="AM47" s="153"/>
      <c r="AN47" s="3"/>
      <c r="AO47" s="165" t="s">
        <v>100</v>
      </c>
      <c r="AP47" s="152"/>
      <c r="AQ47" s="152"/>
      <c r="AR47" s="152"/>
      <c r="AS47" s="152"/>
      <c r="AT47" s="152"/>
      <c r="AU47" s="152"/>
      <c r="AV47" s="153"/>
      <c r="AW47" s="3"/>
      <c r="AX47" s="165" t="s">
        <v>101</v>
      </c>
      <c r="AY47" s="152"/>
      <c r="AZ47" s="152"/>
      <c r="BA47" s="152"/>
      <c r="BB47" s="152"/>
      <c r="BC47" s="152"/>
      <c r="BD47" s="152"/>
      <c r="BE47" s="153"/>
      <c r="BF47" s="3"/>
      <c r="BG47" s="58"/>
      <c r="BH47" s="3"/>
      <c r="BI47" s="165" t="s">
        <v>102</v>
      </c>
      <c r="BJ47" s="152"/>
      <c r="BK47" s="152"/>
      <c r="BL47" s="152"/>
      <c r="BM47" s="152"/>
      <c r="BN47" s="152"/>
      <c r="BO47" s="152"/>
      <c r="BP47" s="153"/>
      <c r="BQ47" s="3"/>
      <c r="BR47" s="181"/>
      <c r="BS47" s="167"/>
      <c r="BT47" s="167"/>
      <c r="BU47" s="167"/>
      <c r="BV47" s="167"/>
      <c r="BW47" s="167"/>
      <c r="BX47" s="167"/>
      <c r="BY47" s="167"/>
      <c r="BZ47" s="40"/>
      <c r="CA47" s="181"/>
      <c r="CB47" s="167"/>
      <c r="CC47" s="167"/>
      <c r="CD47" s="167"/>
      <c r="CE47" s="167"/>
      <c r="CF47" s="167"/>
      <c r="CG47" s="167"/>
      <c r="CH47" s="167"/>
      <c r="CI47" s="40"/>
      <c r="CJ47" s="165" t="s">
        <v>103</v>
      </c>
      <c r="CK47" s="152"/>
      <c r="CL47" s="152"/>
      <c r="CM47" s="152"/>
      <c r="CN47" s="152"/>
      <c r="CO47" s="152"/>
      <c r="CP47" s="152"/>
      <c r="CQ47" s="153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</row>
    <row r="48" spans="1:115" ht="17.25" customHeight="1">
      <c r="A48" s="3"/>
      <c r="B48" s="192"/>
      <c r="C48" s="192"/>
      <c r="D48" s="19"/>
      <c r="E48" s="23" t="s">
        <v>26</v>
      </c>
      <c r="F48" s="47">
        <v>2</v>
      </c>
      <c r="G48" s="24" t="s">
        <v>27</v>
      </c>
      <c r="H48" s="48">
        <v>2</v>
      </c>
      <c r="I48" s="48" t="s">
        <v>30</v>
      </c>
      <c r="J48" s="49">
        <v>2</v>
      </c>
      <c r="K48" s="49" t="s">
        <v>29</v>
      </c>
      <c r="L48" s="53">
        <v>2</v>
      </c>
      <c r="M48" s="21"/>
      <c r="N48" s="23" t="s">
        <v>26</v>
      </c>
      <c r="O48" s="47">
        <v>2</v>
      </c>
      <c r="P48" s="24" t="s">
        <v>27</v>
      </c>
      <c r="Q48" s="48">
        <v>2</v>
      </c>
      <c r="R48" s="48" t="s">
        <v>30</v>
      </c>
      <c r="S48" s="49">
        <v>2</v>
      </c>
      <c r="T48" s="49" t="s">
        <v>29</v>
      </c>
      <c r="U48" s="53">
        <v>2</v>
      </c>
      <c r="V48" s="21"/>
      <c r="W48" s="23" t="s">
        <v>104</v>
      </c>
      <c r="X48" s="47">
        <v>3</v>
      </c>
      <c r="Y48" s="24" t="s">
        <v>105</v>
      </c>
      <c r="Z48" s="48">
        <v>3</v>
      </c>
      <c r="AA48" s="48" t="s">
        <v>30</v>
      </c>
      <c r="AB48" s="49">
        <v>3</v>
      </c>
      <c r="AC48" s="49" t="s">
        <v>29</v>
      </c>
      <c r="AD48" s="25">
        <v>3</v>
      </c>
      <c r="AE48" s="21"/>
      <c r="AF48" s="23" t="s">
        <v>26</v>
      </c>
      <c r="AG48" s="24">
        <v>3</v>
      </c>
      <c r="AH48" s="24" t="s">
        <v>27</v>
      </c>
      <c r="AI48" s="24">
        <v>3</v>
      </c>
      <c r="AJ48" s="50" t="s">
        <v>30</v>
      </c>
      <c r="AK48" s="50">
        <v>3</v>
      </c>
      <c r="AL48" s="24" t="s">
        <v>29</v>
      </c>
      <c r="AM48" s="25">
        <v>3</v>
      </c>
      <c r="AN48" s="21"/>
      <c r="AO48" s="23" t="s">
        <v>26</v>
      </c>
      <c r="AP48" s="24">
        <v>2</v>
      </c>
      <c r="AQ48" s="24" t="s">
        <v>27</v>
      </c>
      <c r="AR48" s="24">
        <v>2</v>
      </c>
      <c r="AS48" s="50" t="s">
        <v>30</v>
      </c>
      <c r="AT48" s="50">
        <v>2</v>
      </c>
      <c r="AU48" s="24" t="s">
        <v>29</v>
      </c>
      <c r="AV48" s="25">
        <v>2</v>
      </c>
      <c r="AW48" s="21"/>
      <c r="AX48" s="23" t="s">
        <v>26</v>
      </c>
      <c r="AY48" s="24">
        <v>3</v>
      </c>
      <c r="AZ48" s="24" t="s">
        <v>27</v>
      </c>
      <c r="BA48" s="24">
        <v>3</v>
      </c>
      <c r="BB48" s="24" t="s">
        <v>30</v>
      </c>
      <c r="BC48" s="50">
        <v>3</v>
      </c>
      <c r="BD48" s="24" t="s">
        <v>29</v>
      </c>
      <c r="BE48" s="25">
        <v>3</v>
      </c>
      <c r="BF48" s="3"/>
      <c r="BG48" s="58"/>
      <c r="BH48" s="3"/>
      <c r="BI48" s="33" t="s">
        <v>52</v>
      </c>
      <c r="BJ48" s="34">
        <v>2</v>
      </c>
      <c r="BK48" s="34" t="s">
        <v>53</v>
      </c>
      <c r="BL48" s="34">
        <v>2</v>
      </c>
      <c r="BM48" s="34" t="s">
        <v>30</v>
      </c>
      <c r="BN48" s="63">
        <v>2</v>
      </c>
      <c r="BO48" s="34" t="s">
        <v>54</v>
      </c>
      <c r="BP48" s="35">
        <v>2</v>
      </c>
      <c r="BQ48" s="3"/>
      <c r="BR48" s="37"/>
      <c r="BS48" s="37"/>
      <c r="BT48" s="37"/>
      <c r="BU48" s="37"/>
      <c r="BV48" s="3"/>
      <c r="BW48" s="3"/>
      <c r="BX48" s="37"/>
      <c r="BY48" s="37"/>
      <c r="BZ48" s="40"/>
      <c r="CA48" s="37"/>
      <c r="CB48" s="37"/>
      <c r="CC48" s="37"/>
      <c r="CD48" s="37"/>
      <c r="CE48" s="37"/>
      <c r="CF48" s="3"/>
      <c r="CG48" s="37"/>
      <c r="CH48" s="37"/>
      <c r="CI48" s="40"/>
      <c r="CJ48" s="33" t="s">
        <v>26</v>
      </c>
      <c r="CK48" s="34">
        <v>2</v>
      </c>
      <c r="CL48" s="34" t="s">
        <v>27</v>
      </c>
      <c r="CM48" s="34"/>
      <c r="CN48" s="34" t="s">
        <v>72</v>
      </c>
      <c r="CO48" s="63">
        <v>18</v>
      </c>
      <c r="CP48" s="34" t="s">
        <v>29</v>
      </c>
      <c r="CQ48" s="64">
        <v>6</v>
      </c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</row>
    <row r="49" spans="1:115" ht="22.5" customHeight="1">
      <c r="A49" s="3"/>
      <c r="B49" s="192"/>
      <c r="C49" s="192"/>
      <c r="D49" s="19"/>
      <c r="E49" s="2"/>
      <c r="F49" s="2"/>
      <c r="G49" s="2"/>
      <c r="H49" s="2"/>
      <c r="I49" s="2"/>
      <c r="J49" s="2"/>
      <c r="K49" s="2"/>
      <c r="L49" s="2"/>
      <c r="M49" s="3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52"/>
      <c r="AP49" s="52"/>
      <c r="AQ49" s="52"/>
      <c r="AR49" s="52"/>
      <c r="AS49" s="52"/>
      <c r="AT49" s="52"/>
      <c r="AU49" s="52"/>
      <c r="AV49" s="52"/>
      <c r="AW49" s="3"/>
      <c r="AX49" s="52"/>
      <c r="AY49" s="52"/>
      <c r="AZ49" s="52"/>
      <c r="BA49" s="52"/>
      <c r="BB49" s="52"/>
      <c r="BC49" s="52"/>
      <c r="BD49" s="52"/>
      <c r="BE49" s="52"/>
      <c r="BF49" s="3"/>
      <c r="BG49" s="58"/>
      <c r="BH49" s="3"/>
      <c r="BI49" s="160"/>
      <c r="BJ49" s="161"/>
      <c r="BK49" s="161"/>
      <c r="BL49" s="161"/>
      <c r="BM49" s="161"/>
      <c r="BN49" s="161"/>
      <c r="BO49" s="161"/>
      <c r="BP49" s="161"/>
      <c r="BQ49" s="3"/>
      <c r="BR49" s="162"/>
      <c r="BS49" s="163"/>
      <c r="BT49" s="163"/>
      <c r="BU49" s="163"/>
      <c r="BV49" s="163"/>
      <c r="BW49" s="163"/>
      <c r="BX49" s="163"/>
      <c r="BY49" s="163"/>
      <c r="BZ49" s="40"/>
      <c r="CA49" s="162"/>
      <c r="CB49" s="163"/>
      <c r="CC49" s="163"/>
      <c r="CD49" s="163"/>
      <c r="CE49" s="163"/>
      <c r="CF49" s="163"/>
      <c r="CG49" s="163"/>
      <c r="CH49" s="163"/>
      <c r="CI49" s="40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</row>
    <row r="50" spans="1:115" ht="21.75" customHeight="1">
      <c r="A50" s="3"/>
      <c r="B50" s="192"/>
      <c r="C50" s="192"/>
      <c r="D50" s="19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164" t="s">
        <v>92</v>
      </c>
      <c r="AG50" s="147"/>
      <c r="AH50" s="147"/>
      <c r="AI50" s="148"/>
      <c r="AJ50" s="29" t="s">
        <v>20</v>
      </c>
      <c r="AK50" s="149" t="str">
        <f>+N46</f>
        <v>CIV 1523</v>
      </c>
      <c r="AL50" s="147"/>
      <c r="AM50" s="150"/>
      <c r="AN50" s="21"/>
      <c r="AO50" s="164" t="s">
        <v>106</v>
      </c>
      <c r="AP50" s="147"/>
      <c r="AQ50" s="147"/>
      <c r="AR50" s="148"/>
      <c r="AS50" s="29" t="s">
        <v>20</v>
      </c>
      <c r="AT50" s="149" t="str">
        <f>+AF50</f>
        <v>CIV 1552</v>
      </c>
      <c r="AU50" s="147"/>
      <c r="AV50" s="150"/>
      <c r="AW50" s="21"/>
      <c r="AX50" s="164" t="s">
        <v>107</v>
      </c>
      <c r="AY50" s="147"/>
      <c r="AZ50" s="147"/>
      <c r="BA50" s="148"/>
      <c r="BB50" s="29" t="s">
        <v>89</v>
      </c>
      <c r="BC50" s="149" t="str">
        <f>+AO50</f>
        <v>CIV 1562</v>
      </c>
      <c r="BD50" s="147"/>
      <c r="BE50" s="150"/>
      <c r="BF50" s="3"/>
      <c r="BG50" s="6"/>
      <c r="BH50" s="3"/>
      <c r="BI50" s="158" t="s">
        <v>108</v>
      </c>
      <c r="BJ50" s="147"/>
      <c r="BK50" s="147"/>
      <c r="BL50" s="148"/>
      <c r="BM50" s="30"/>
      <c r="BN50" s="159" t="str">
        <f>+AX50</f>
        <v>CIV 1544</v>
      </c>
      <c r="BO50" s="147"/>
      <c r="BP50" s="150"/>
      <c r="BQ50" s="3"/>
      <c r="BR50" s="158" t="s">
        <v>109</v>
      </c>
      <c r="BS50" s="147"/>
      <c r="BT50" s="147"/>
      <c r="BU50" s="148"/>
      <c r="BV50" s="30"/>
      <c r="BW50" s="159" t="str">
        <f>+BI67</f>
        <v>FING 21024</v>
      </c>
      <c r="BX50" s="147"/>
      <c r="BY50" s="150"/>
      <c r="BZ50" s="40"/>
      <c r="CA50" s="158" t="s">
        <v>110</v>
      </c>
      <c r="CB50" s="147"/>
      <c r="CC50" s="147"/>
      <c r="CD50" s="148"/>
      <c r="CE50" s="30"/>
      <c r="CF50" s="159" t="str">
        <f>+BR50</f>
        <v>BAS 102</v>
      </c>
      <c r="CG50" s="147"/>
      <c r="CH50" s="150"/>
      <c r="CI50" s="40"/>
      <c r="CJ50" s="158"/>
      <c r="CK50" s="147"/>
      <c r="CL50" s="147"/>
      <c r="CM50" s="148"/>
      <c r="CN50" s="30" t="s">
        <v>20</v>
      </c>
      <c r="CO50" s="30"/>
      <c r="CP50" s="159" t="str">
        <f>+CA50</f>
        <v>CIV 1585</v>
      </c>
      <c r="CQ50" s="150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</row>
    <row r="51" spans="1:115" ht="81" customHeight="1">
      <c r="A51" s="3"/>
      <c r="B51" s="192"/>
      <c r="C51" s="192"/>
      <c r="D51" s="19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165" t="s">
        <v>111</v>
      </c>
      <c r="AG51" s="152"/>
      <c r="AH51" s="152"/>
      <c r="AI51" s="152"/>
      <c r="AJ51" s="152"/>
      <c r="AK51" s="152"/>
      <c r="AL51" s="152"/>
      <c r="AM51" s="153"/>
      <c r="AN51" s="3"/>
      <c r="AO51" s="165" t="s">
        <v>112</v>
      </c>
      <c r="AP51" s="152"/>
      <c r="AQ51" s="152"/>
      <c r="AR51" s="152"/>
      <c r="AS51" s="152"/>
      <c r="AT51" s="152"/>
      <c r="AU51" s="152"/>
      <c r="AV51" s="153"/>
      <c r="AW51" s="3"/>
      <c r="AX51" s="165" t="s">
        <v>113</v>
      </c>
      <c r="AY51" s="152"/>
      <c r="AZ51" s="152"/>
      <c r="BA51" s="152"/>
      <c r="BB51" s="152"/>
      <c r="BC51" s="152"/>
      <c r="BD51" s="152"/>
      <c r="BE51" s="153"/>
      <c r="BF51" s="3"/>
      <c r="BG51" s="46"/>
      <c r="BH51" s="3"/>
      <c r="BI51" s="165" t="s">
        <v>114</v>
      </c>
      <c r="BJ51" s="152"/>
      <c r="BK51" s="152"/>
      <c r="BL51" s="152"/>
      <c r="BM51" s="152"/>
      <c r="BN51" s="152"/>
      <c r="BO51" s="152"/>
      <c r="BP51" s="153"/>
      <c r="BQ51" s="3"/>
      <c r="BR51" s="165" t="s">
        <v>115</v>
      </c>
      <c r="BS51" s="152"/>
      <c r="BT51" s="152"/>
      <c r="BU51" s="152"/>
      <c r="BV51" s="152"/>
      <c r="BW51" s="152"/>
      <c r="BX51" s="152"/>
      <c r="BY51" s="153"/>
      <c r="BZ51" s="40"/>
      <c r="CA51" s="165" t="s">
        <v>116</v>
      </c>
      <c r="CB51" s="152"/>
      <c r="CC51" s="152"/>
      <c r="CD51" s="152"/>
      <c r="CE51" s="152"/>
      <c r="CF51" s="152"/>
      <c r="CG51" s="152"/>
      <c r="CH51" s="153"/>
      <c r="CI51" s="40"/>
      <c r="CJ51" s="165" t="s">
        <v>117</v>
      </c>
      <c r="CK51" s="152"/>
      <c r="CL51" s="152"/>
      <c r="CM51" s="152"/>
      <c r="CN51" s="152"/>
      <c r="CO51" s="152"/>
      <c r="CP51" s="152"/>
      <c r="CQ51" s="153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</row>
    <row r="52" spans="1:115" ht="16.5" customHeight="1">
      <c r="A52" s="3"/>
      <c r="B52" s="192"/>
      <c r="C52" s="192"/>
      <c r="D52" s="19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23" t="s">
        <v>26</v>
      </c>
      <c r="AG52" s="24">
        <v>5</v>
      </c>
      <c r="AH52" s="24" t="s">
        <v>27</v>
      </c>
      <c r="AI52" s="24">
        <v>3</v>
      </c>
      <c r="AJ52" s="24" t="s">
        <v>30</v>
      </c>
      <c r="AK52" s="50">
        <v>3</v>
      </c>
      <c r="AL52" s="24" t="s">
        <v>29</v>
      </c>
      <c r="AM52" s="25">
        <v>4</v>
      </c>
      <c r="AN52" s="21"/>
      <c r="AO52" s="23" t="s">
        <v>26</v>
      </c>
      <c r="AP52" s="24">
        <v>4</v>
      </c>
      <c r="AQ52" s="24" t="s">
        <v>27</v>
      </c>
      <c r="AR52" s="24">
        <v>8</v>
      </c>
      <c r="AS52" s="24" t="s">
        <v>28</v>
      </c>
      <c r="AT52" s="50">
        <v>0</v>
      </c>
      <c r="AU52" s="24" t="s">
        <v>29</v>
      </c>
      <c r="AV52" s="25">
        <v>4</v>
      </c>
      <c r="AW52" s="21"/>
      <c r="AX52" s="23" t="s">
        <v>104</v>
      </c>
      <c r="AY52" s="24">
        <v>3</v>
      </c>
      <c r="AZ52" s="24" t="s">
        <v>105</v>
      </c>
      <c r="BA52" s="24">
        <v>3</v>
      </c>
      <c r="BB52" s="24" t="s">
        <v>30</v>
      </c>
      <c r="BC52" s="50">
        <v>3</v>
      </c>
      <c r="BD52" s="24" t="s">
        <v>29</v>
      </c>
      <c r="BE52" s="25">
        <v>3</v>
      </c>
      <c r="BF52" s="3"/>
      <c r="BG52" s="46"/>
      <c r="BH52" s="3"/>
      <c r="BI52" s="33" t="s">
        <v>26</v>
      </c>
      <c r="BJ52" s="62">
        <v>4</v>
      </c>
      <c r="BK52" s="34" t="s">
        <v>27</v>
      </c>
      <c r="BL52" s="59">
        <v>8</v>
      </c>
      <c r="BM52" s="59" t="s">
        <v>28</v>
      </c>
      <c r="BN52" s="10">
        <v>0</v>
      </c>
      <c r="BO52" s="10" t="s">
        <v>29</v>
      </c>
      <c r="BP52" s="35">
        <v>4</v>
      </c>
      <c r="BQ52" s="3"/>
      <c r="BR52" s="33" t="s">
        <v>26</v>
      </c>
      <c r="BS52" s="34">
        <v>2</v>
      </c>
      <c r="BT52" s="34" t="s">
        <v>27</v>
      </c>
      <c r="BU52" s="34">
        <v>4</v>
      </c>
      <c r="BV52" s="34" t="s">
        <v>28</v>
      </c>
      <c r="BW52" s="34"/>
      <c r="BX52" s="34" t="s">
        <v>29</v>
      </c>
      <c r="BY52" s="35">
        <v>2</v>
      </c>
      <c r="BZ52" s="40"/>
      <c r="CA52" s="33" t="s">
        <v>26</v>
      </c>
      <c r="CB52" s="34">
        <v>2</v>
      </c>
      <c r="CC52" s="34" t="s">
        <v>27</v>
      </c>
      <c r="CD52" s="34">
        <v>4</v>
      </c>
      <c r="CE52" s="34" t="s">
        <v>28</v>
      </c>
      <c r="CF52" s="34"/>
      <c r="CG52" s="34" t="s">
        <v>29</v>
      </c>
      <c r="CH52" s="35">
        <v>2</v>
      </c>
      <c r="CI52" s="40"/>
      <c r="CJ52" s="33" t="s">
        <v>26</v>
      </c>
      <c r="CK52" s="34">
        <v>2</v>
      </c>
      <c r="CL52" s="34" t="s">
        <v>27</v>
      </c>
      <c r="CM52" s="34">
        <v>4</v>
      </c>
      <c r="CN52" s="34" t="s">
        <v>28</v>
      </c>
      <c r="CO52" s="34"/>
      <c r="CP52" s="34" t="s">
        <v>29</v>
      </c>
      <c r="CQ52" s="35">
        <v>2</v>
      </c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</row>
    <row r="53" spans="1:115" ht="12.75" customHeight="1">
      <c r="A53" s="3"/>
      <c r="B53" s="192"/>
      <c r="C53" s="192"/>
      <c r="D53" s="19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57"/>
      <c r="AP53" s="57"/>
      <c r="AQ53" s="57"/>
      <c r="AR53" s="57"/>
      <c r="AS53" s="57"/>
      <c r="AT53" s="57"/>
      <c r="AU53" s="57"/>
      <c r="AV53" s="37"/>
      <c r="AW53" s="3"/>
      <c r="AX53" s="52"/>
      <c r="AY53" s="52"/>
      <c r="AZ53" s="52"/>
      <c r="BA53" s="52"/>
      <c r="BB53" s="52"/>
      <c r="BC53" s="52"/>
      <c r="BD53" s="52"/>
      <c r="BE53" s="37"/>
      <c r="BF53" s="3"/>
      <c r="BG53" s="46"/>
      <c r="BH53" s="3"/>
      <c r="BI53" s="57"/>
      <c r="BJ53" s="57"/>
      <c r="BK53" s="57"/>
      <c r="BL53" s="57"/>
      <c r="BM53" s="57"/>
      <c r="BN53" s="57"/>
      <c r="BO53" s="57"/>
      <c r="BP53" s="57"/>
      <c r="BQ53" s="3"/>
      <c r="BR53" s="155"/>
      <c r="BS53" s="156"/>
      <c r="BT53" s="156"/>
      <c r="BU53" s="156"/>
      <c r="BV53" s="156"/>
      <c r="BW53" s="156"/>
      <c r="BX53" s="156"/>
      <c r="BY53" s="156"/>
      <c r="BZ53" s="40"/>
      <c r="CA53" s="3"/>
      <c r="CB53" s="3"/>
      <c r="CC53" s="3"/>
      <c r="CD53" s="3"/>
      <c r="CE53" s="3"/>
      <c r="CF53" s="3"/>
      <c r="CG53" s="3"/>
      <c r="CH53" s="3"/>
      <c r="CI53" s="40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</row>
    <row r="54" spans="1:115" ht="25.5" customHeight="1">
      <c r="A54" s="3"/>
      <c r="B54" s="192"/>
      <c r="C54" s="192"/>
      <c r="D54" s="19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7"/>
      <c r="AT54" s="3"/>
      <c r="AU54" s="3"/>
      <c r="AV54" s="3"/>
      <c r="AW54" s="3"/>
      <c r="AX54" s="164" t="s">
        <v>59</v>
      </c>
      <c r="AY54" s="147"/>
      <c r="AZ54" s="147"/>
      <c r="BA54" s="148"/>
      <c r="BB54" s="29" t="s">
        <v>20</v>
      </c>
      <c r="BC54" s="149" t="s">
        <v>93</v>
      </c>
      <c r="BD54" s="147"/>
      <c r="BE54" s="150"/>
      <c r="BF54" s="21"/>
      <c r="BG54" s="46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40"/>
      <c r="CA54" s="158" t="s">
        <v>118</v>
      </c>
      <c r="CB54" s="147"/>
      <c r="CC54" s="147"/>
      <c r="CD54" s="148"/>
      <c r="CE54" s="30"/>
      <c r="CF54" s="159" t="str">
        <f>BI58</f>
        <v>CIV 1574</v>
      </c>
      <c r="CG54" s="147"/>
      <c r="CH54" s="150"/>
      <c r="CI54" s="40"/>
      <c r="CJ54" s="3"/>
      <c r="CK54" s="3"/>
      <c r="CL54" s="3"/>
      <c r="CM54" s="3"/>
      <c r="CN54" s="3"/>
      <c r="CO54" s="3"/>
      <c r="CP54" s="3"/>
      <c r="CQ54" s="3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</row>
    <row r="55" spans="1:115" ht="35.25" customHeight="1">
      <c r="A55" s="3"/>
      <c r="B55" s="192"/>
      <c r="C55" s="192"/>
      <c r="D55" s="19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1"/>
      <c r="AP55" s="31"/>
      <c r="AQ55" s="31"/>
      <c r="AR55" s="31"/>
      <c r="AS55" s="31"/>
      <c r="AT55" s="31"/>
      <c r="AU55" s="31"/>
      <c r="AV55" s="31"/>
      <c r="AW55" s="3"/>
      <c r="AX55" s="165" t="s">
        <v>119</v>
      </c>
      <c r="AY55" s="152"/>
      <c r="AZ55" s="152"/>
      <c r="BA55" s="152"/>
      <c r="BB55" s="152"/>
      <c r="BC55" s="152"/>
      <c r="BD55" s="152"/>
      <c r="BE55" s="153"/>
      <c r="BF55" s="3"/>
      <c r="BG55" s="46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40"/>
      <c r="CA55" s="165" t="s">
        <v>120</v>
      </c>
      <c r="CB55" s="152"/>
      <c r="CC55" s="152"/>
      <c r="CD55" s="152"/>
      <c r="CE55" s="152"/>
      <c r="CF55" s="152"/>
      <c r="CG55" s="152"/>
      <c r="CH55" s="153"/>
      <c r="CI55" s="40"/>
      <c r="CJ55" s="3"/>
      <c r="CK55" s="3"/>
      <c r="CL55" s="3"/>
      <c r="CM55" s="3"/>
      <c r="CN55" s="3"/>
      <c r="CO55" s="3"/>
      <c r="CP55" s="3"/>
      <c r="CQ55" s="3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</row>
    <row r="56" spans="1:115" ht="20.25" customHeight="1">
      <c r="A56" s="3"/>
      <c r="B56" s="192"/>
      <c r="C56" s="192"/>
      <c r="D56" s="19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7"/>
      <c r="AP56" s="37"/>
      <c r="AQ56" s="37"/>
      <c r="AR56" s="37"/>
      <c r="AS56" s="37"/>
      <c r="AT56" s="3"/>
      <c r="AU56" s="37"/>
      <c r="AV56" s="37"/>
      <c r="AW56" s="3"/>
      <c r="AX56" s="23" t="s">
        <v>26</v>
      </c>
      <c r="AY56" s="24">
        <v>3</v>
      </c>
      <c r="AZ56" s="24" t="s">
        <v>27</v>
      </c>
      <c r="BA56" s="24">
        <v>3</v>
      </c>
      <c r="BB56" s="24" t="s">
        <v>30</v>
      </c>
      <c r="BC56" s="50">
        <v>3</v>
      </c>
      <c r="BD56" s="24" t="s">
        <v>29</v>
      </c>
      <c r="BE56" s="25">
        <v>3</v>
      </c>
      <c r="BF56" s="3"/>
      <c r="BG56" s="46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40"/>
      <c r="CA56" s="33" t="s">
        <v>26</v>
      </c>
      <c r="CB56" s="34">
        <v>3</v>
      </c>
      <c r="CC56" s="34" t="s">
        <v>27</v>
      </c>
      <c r="CD56" s="34">
        <v>3</v>
      </c>
      <c r="CE56" s="63" t="s">
        <v>30</v>
      </c>
      <c r="CF56" s="63">
        <v>3</v>
      </c>
      <c r="CG56" s="34" t="s">
        <v>29</v>
      </c>
      <c r="CH56" s="35">
        <v>3</v>
      </c>
      <c r="CI56" s="40"/>
      <c r="CJ56" s="3"/>
      <c r="CK56" s="3"/>
      <c r="CL56" s="3"/>
      <c r="CM56" s="3"/>
      <c r="CN56" s="3"/>
      <c r="CO56" s="3"/>
      <c r="CP56" s="3"/>
      <c r="CQ56" s="3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</row>
    <row r="57" spans="1:115" ht="19.5" customHeight="1">
      <c r="A57" s="3"/>
      <c r="B57" s="192"/>
      <c r="C57" s="192"/>
      <c r="D57" s="19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58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166"/>
      <c r="BS57" s="167"/>
      <c r="BT57" s="167"/>
      <c r="BU57" s="167"/>
      <c r="BV57" s="167"/>
      <c r="BW57" s="167"/>
      <c r="BX57" s="167"/>
      <c r="BY57" s="167"/>
      <c r="BZ57" s="40"/>
      <c r="CA57" s="3"/>
      <c r="CB57" s="3"/>
      <c r="CC57" s="3"/>
      <c r="CD57" s="3"/>
      <c r="CE57" s="3"/>
      <c r="CF57" s="3"/>
      <c r="CG57" s="3"/>
      <c r="CH57" s="3"/>
      <c r="CI57" s="40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</row>
    <row r="58" spans="1:115" ht="16.5" customHeight="1">
      <c r="A58" s="3"/>
      <c r="B58" s="192"/>
      <c r="C58" s="192"/>
      <c r="D58" s="19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7"/>
      <c r="AK58" s="3"/>
      <c r="AL58" s="3"/>
      <c r="AM58" s="3"/>
      <c r="AN58" s="3"/>
      <c r="AO58" s="3"/>
      <c r="AP58" s="3"/>
      <c r="AQ58" s="3"/>
      <c r="AR58" s="3"/>
      <c r="AS58" s="37"/>
      <c r="AT58" s="3"/>
      <c r="AU58" s="3"/>
      <c r="AV58" s="3"/>
      <c r="AW58" s="3"/>
      <c r="AX58" s="164" t="s">
        <v>121</v>
      </c>
      <c r="AY58" s="147"/>
      <c r="AZ58" s="147"/>
      <c r="BA58" s="148"/>
      <c r="BB58" s="29"/>
      <c r="BC58" s="149" t="str">
        <f>+AF26</f>
        <v>CIV 1536</v>
      </c>
      <c r="BD58" s="147"/>
      <c r="BE58" s="150"/>
      <c r="BF58" s="21"/>
      <c r="BG58" s="65"/>
      <c r="BH58" s="21"/>
      <c r="BI58" s="146" t="s">
        <v>122</v>
      </c>
      <c r="BJ58" s="147"/>
      <c r="BK58" s="147"/>
      <c r="BL58" s="148"/>
      <c r="BM58" s="29"/>
      <c r="BN58" s="149" t="str">
        <f>AX58</f>
        <v>CIV 1593</v>
      </c>
      <c r="BO58" s="147"/>
      <c r="BP58" s="150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40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</row>
    <row r="59" spans="1:115" ht="33" customHeight="1">
      <c r="A59" s="3"/>
      <c r="B59" s="192"/>
      <c r="C59" s="192"/>
      <c r="D59" s="19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1"/>
      <c r="AG59" s="31"/>
      <c r="AH59" s="31"/>
      <c r="AI59" s="31"/>
      <c r="AJ59" s="31"/>
      <c r="AK59" s="31"/>
      <c r="AL59" s="31"/>
      <c r="AM59" s="31"/>
      <c r="AN59" s="3"/>
      <c r="AO59" s="31"/>
      <c r="AP59" s="31"/>
      <c r="AQ59" s="31"/>
      <c r="AR59" s="31"/>
      <c r="AS59" s="31"/>
      <c r="AT59" s="31"/>
      <c r="AU59" s="31"/>
      <c r="AV59" s="31"/>
      <c r="AW59" s="3"/>
      <c r="AX59" s="165" t="s">
        <v>123</v>
      </c>
      <c r="AY59" s="152"/>
      <c r="AZ59" s="152"/>
      <c r="BA59" s="152"/>
      <c r="BB59" s="152"/>
      <c r="BC59" s="152"/>
      <c r="BD59" s="152"/>
      <c r="BE59" s="153"/>
      <c r="BF59" s="3"/>
      <c r="BG59" s="42"/>
      <c r="BH59" s="3"/>
      <c r="BI59" s="165" t="s">
        <v>124</v>
      </c>
      <c r="BJ59" s="152"/>
      <c r="BK59" s="152"/>
      <c r="BL59" s="152"/>
      <c r="BM59" s="152"/>
      <c r="BN59" s="152"/>
      <c r="BO59" s="152"/>
      <c r="BP59" s="15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40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</row>
    <row r="60" spans="1:115" ht="22.5" customHeight="1">
      <c r="A60" s="3"/>
      <c r="B60" s="192"/>
      <c r="C60" s="192"/>
      <c r="D60" s="19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7"/>
      <c r="AG60" s="37"/>
      <c r="AH60" s="37"/>
      <c r="AI60" s="37"/>
      <c r="AJ60" s="37"/>
      <c r="AK60" s="3"/>
      <c r="AL60" s="3"/>
      <c r="AM60" s="37"/>
      <c r="AN60" s="3"/>
      <c r="AO60" s="37"/>
      <c r="AP60" s="37"/>
      <c r="AQ60" s="37"/>
      <c r="AR60" s="37"/>
      <c r="AS60" s="37"/>
      <c r="AT60" s="3"/>
      <c r="AU60" s="3"/>
      <c r="AV60" s="37"/>
      <c r="AW60" s="3"/>
      <c r="AX60" s="33" t="s">
        <v>26</v>
      </c>
      <c r="AY60" s="34">
        <v>3</v>
      </c>
      <c r="AZ60" s="34" t="s">
        <v>27</v>
      </c>
      <c r="BA60" s="34">
        <v>3</v>
      </c>
      <c r="BB60" s="34" t="s">
        <v>30</v>
      </c>
      <c r="BC60" s="63">
        <v>3</v>
      </c>
      <c r="BD60" s="34" t="s">
        <v>29</v>
      </c>
      <c r="BE60" s="35">
        <v>3</v>
      </c>
      <c r="BF60" s="3"/>
      <c r="BG60" s="66"/>
      <c r="BH60" s="3"/>
      <c r="BI60" s="33" t="s">
        <v>26</v>
      </c>
      <c r="BJ60" s="34">
        <v>3</v>
      </c>
      <c r="BK60" s="34" t="s">
        <v>27</v>
      </c>
      <c r="BL60" s="34">
        <v>3</v>
      </c>
      <c r="BM60" s="63" t="s">
        <v>30</v>
      </c>
      <c r="BN60" s="63">
        <v>3</v>
      </c>
      <c r="BO60" s="34" t="s">
        <v>29</v>
      </c>
      <c r="BP60" s="35">
        <v>3</v>
      </c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40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</row>
    <row r="61" spans="1:115" ht="12.75" customHeight="1">
      <c r="A61" s="3"/>
      <c r="B61" s="192"/>
      <c r="C61" s="192"/>
      <c r="D61" s="19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212"/>
      <c r="AG61" s="171"/>
      <c r="AH61" s="171"/>
      <c r="AI61" s="171"/>
      <c r="AJ61" s="171"/>
      <c r="AK61" s="171"/>
      <c r="AL61" s="172"/>
      <c r="AM61" s="38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67"/>
      <c r="BH61" s="68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</row>
    <row r="62" spans="1:115" ht="16.5" customHeight="1">
      <c r="A62" s="3"/>
      <c r="B62" s="192"/>
      <c r="C62" s="192"/>
      <c r="D62" s="69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166"/>
      <c r="AG62" s="167"/>
      <c r="AH62" s="167"/>
      <c r="AI62" s="167"/>
      <c r="AJ62" s="37"/>
      <c r="AK62" s="166"/>
      <c r="AL62" s="167"/>
      <c r="AM62" s="167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42"/>
      <c r="BH62" s="3"/>
      <c r="BI62" s="3"/>
      <c r="BJ62" s="3"/>
      <c r="BK62" s="3"/>
      <c r="BL62" s="3"/>
      <c r="BM62" s="37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158" t="s">
        <v>125</v>
      </c>
      <c r="CB62" s="147"/>
      <c r="CC62" s="147"/>
      <c r="CD62" s="148"/>
      <c r="CE62" s="30"/>
      <c r="CF62" s="159" t="str">
        <f>+BR50</f>
        <v>BAS 102</v>
      </c>
      <c r="CG62" s="147"/>
      <c r="CH62" s="150"/>
      <c r="CI62" s="3"/>
      <c r="CJ62" s="158" t="s">
        <v>126</v>
      </c>
      <c r="CK62" s="147"/>
      <c r="CL62" s="147"/>
      <c r="CM62" s="148"/>
      <c r="CN62" s="30" t="s">
        <v>20</v>
      </c>
      <c r="CO62" s="159" t="str">
        <f>+CA62</f>
        <v>CIV 1586</v>
      </c>
      <c r="CP62" s="147"/>
      <c r="CQ62" s="150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</row>
    <row r="63" spans="1:115" ht="33" customHeight="1">
      <c r="A63" s="3"/>
      <c r="B63" s="192"/>
      <c r="C63" s="194"/>
      <c r="D63" s="69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181"/>
      <c r="AG63" s="167"/>
      <c r="AH63" s="167"/>
      <c r="AI63" s="167"/>
      <c r="AJ63" s="167"/>
      <c r="AK63" s="167"/>
      <c r="AL63" s="167"/>
      <c r="AM63" s="167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42"/>
      <c r="BH63" s="3"/>
      <c r="BI63" s="31"/>
      <c r="BJ63" s="31"/>
      <c r="BK63" s="31"/>
      <c r="BL63" s="31"/>
      <c r="BM63" s="31"/>
      <c r="BN63" s="31"/>
      <c r="BO63" s="31"/>
      <c r="BP63" s="31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165" t="s">
        <v>127</v>
      </c>
      <c r="CB63" s="152"/>
      <c r="CC63" s="152"/>
      <c r="CD63" s="152"/>
      <c r="CE63" s="152"/>
      <c r="CF63" s="152"/>
      <c r="CG63" s="152"/>
      <c r="CH63" s="153"/>
      <c r="CI63" s="3"/>
      <c r="CJ63" s="165" t="s">
        <v>128</v>
      </c>
      <c r="CK63" s="152"/>
      <c r="CL63" s="152"/>
      <c r="CM63" s="152"/>
      <c r="CN63" s="152"/>
      <c r="CO63" s="152"/>
      <c r="CP63" s="152"/>
      <c r="CQ63" s="153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</row>
    <row r="64" spans="1:115" ht="16.5" customHeight="1">
      <c r="A64" s="3"/>
      <c r="B64" s="192"/>
      <c r="C64" s="200" t="s">
        <v>129</v>
      </c>
      <c r="D64" s="69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7"/>
      <c r="AG64" s="37"/>
      <c r="AH64" s="37"/>
      <c r="AI64" s="37"/>
      <c r="AJ64" s="37"/>
      <c r="AK64" s="3"/>
      <c r="AL64" s="3"/>
      <c r="AM64" s="37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42"/>
      <c r="BH64" s="3"/>
      <c r="BI64" s="37"/>
      <c r="BJ64" s="37"/>
      <c r="BK64" s="37"/>
      <c r="BL64" s="37"/>
      <c r="BM64" s="37"/>
      <c r="BN64" s="3"/>
      <c r="BO64" s="3"/>
      <c r="BP64" s="37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3" t="s">
        <v>26</v>
      </c>
      <c r="CB64" s="34">
        <v>2</v>
      </c>
      <c r="CC64" s="34" t="s">
        <v>27</v>
      </c>
      <c r="CD64" s="34">
        <v>4</v>
      </c>
      <c r="CE64" s="63" t="s">
        <v>28</v>
      </c>
      <c r="CF64" s="63">
        <v>2</v>
      </c>
      <c r="CG64" s="34" t="s">
        <v>29</v>
      </c>
      <c r="CH64" s="35">
        <v>2</v>
      </c>
      <c r="CI64" s="3"/>
      <c r="CJ64" s="33" t="s">
        <v>26</v>
      </c>
      <c r="CK64" s="34">
        <v>2</v>
      </c>
      <c r="CL64" s="34" t="s">
        <v>27</v>
      </c>
      <c r="CM64" s="34">
        <v>4</v>
      </c>
      <c r="CN64" s="34" t="s">
        <v>28</v>
      </c>
      <c r="CO64" s="34"/>
      <c r="CP64" s="34" t="s">
        <v>29</v>
      </c>
      <c r="CQ64" s="35">
        <v>2</v>
      </c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</row>
    <row r="65" spans="1:115" ht="20.25" customHeight="1">
      <c r="A65" s="3"/>
      <c r="B65" s="192"/>
      <c r="C65" s="192"/>
      <c r="D65" s="19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7"/>
      <c r="AG65" s="37"/>
      <c r="AH65" s="37"/>
      <c r="AI65" s="37"/>
      <c r="AJ65" s="37"/>
      <c r="AK65" s="37"/>
      <c r="AL65" s="3"/>
      <c r="AM65" s="37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2"/>
      <c r="AY65" s="2"/>
      <c r="AZ65" s="2"/>
      <c r="BA65" s="2"/>
      <c r="BB65" s="2"/>
      <c r="BC65" s="2"/>
      <c r="BD65" s="2"/>
      <c r="BE65" s="2"/>
      <c r="BF65" s="3"/>
      <c r="BG65" s="46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7"/>
      <c r="CB65" s="37"/>
      <c r="CC65" s="37"/>
      <c r="CD65" s="37"/>
      <c r="CE65" s="37"/>
      <c r="CF65" s="3"/>
      <c r="CG65" s="37"/>
      <c r="CH65" s="37"/>
      <c r="CI65" s="3"/>
      <c r="CJ65" s="37"/>
      <c r="CK65" s="37"/>
      <c r="CL65" s="37"/>
      <c r="CM65" s="37"/>
      <c r="CN65" s="37"/>
      <c r="CO65" s="3"/>
      <c r="CP65" s="37"/>
      <c r="CQ65" s="37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</row>
    <row r="66" spans="1:115" ht="7.5" customHeight="1">
      <c r="A66" s="3"/>
      <c r="B66" s="192"/>
      <c r="C66" s="192"/>
      <c r="D66" s="19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162"/>
      <c r="AG66" s="163"/>
      <c r="AH66" s="163"/>
      <c r="AI66" s="163"/>
      <c r="AJ66" s="163"/>
      <c r="AK66" s="163"/>
      <c r="AL66" s="163"/>
      <c r="AM66" s="16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46"/>
      <c r="BH66" s="3"/>
      <c r="BI66" s="2"/>
      <c r="BJ66" s="2"/>
      <c r="BK66" s="2"/>
      <c r="BL66" s="2"/>
      <c r="BM66" s="2"/>
      <c r="BN66" s="2"/>
      <c r="BO66" s="2"/>
      <c r="BP66" s="2"/>
      <c r="BQ66" s="2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</row>
    <row r="67" spans="1:115" ht="21" customHeight="1">
      <c r="A67" s="3"/>
      <c r="B67" s="192"/>
      <c r="C67" s="192"/>
      <c r="D67" s="19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182" t="s">
        <v>130</v>
      </c>
      <c r="AG67" s="147"/>
      <c r="AH67" s="147"/>
      <c r="AI67" s="148"/>
      <c r="AJ67" s="70" t="s">
        <v>20</v>
      </c>
      <c r="AK67" s="183" t="s">
        <v>131</v>
      </c>
      <c r="AL67" s="147"/>
      <c r="AM67" s="150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182" t="s">
        <v>132</v>
      </c>
      <c r="AY67" s="147"/>
      <c r="AZ67" s="147"/>
      <c r="BA67" s="148"/>
      <c r="BB67" s="70" t="s">
        <v>20</v>
      </c>
      <c r="BC67" s="183"/>
      <c r="BD67" s="147"/>
      <c r="BE67" s="150"/>
      <c r="BF67" s="21"/>
      <c r="BG67" s="71"/>
      <c r="BH67" s="21"/>
      <c r="BI67" s="182" t="s">
        <v>133</v>
      </c>
      <c r="BJ67" s="147"/>
      <c r="BK67" s="147"/>
      <c r="BL67" s="148"/>
      <c r="BM67" s="70" t="s">
        <v>20</v>
      </c>
      <c r="BN67" s="183" t="s">
        <v>130</v>
      </c>
      <c r="BO67" s="147"/>
      <c r="BP67" s="150"/>
      <c r="BQ67" s="2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</row>
    <row r="68" spans="1:115" ht="33" customHeight="1">
      <c r="A68" s="3"/>
      <c r="B68" s="192"/>
      <c r="C68" s="192"/>
      <c r="D68" s="19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184" t="s">
        <v>134</v>
      </c>
      <c r="AG68" s="152"/>
      <c r="AH68" s="152"/>
      <c r="AI68" s="152"/>
      <c r="AJ68" s="152"/>
      <c r="AK68" s="152"/>
      <c r="AL68" s="152"/>
      <c r="AM68" s="15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184" t="s">
        <v>135</v>
      </c>
      <c r="AY68" s="152"/>
      <c r="AZ68" s="152"/>
      <c r="BA68" s="152"/>
      <c r="BB68" s="152"/>
      <c r="BC68" s="152"/>
      <c r="BD68" s="152"/>
      <c r="BE68" s="153"/>
      <c r="BF68" s="3"/>
      <c r="BG68" s="46"/>
      <c r="BH68" s="3"/>
      <c r="BI68" s="184" t="s">
        <v>136</v>
      </c>
      <c r="BJ68" s="152"/>
      <c r="BK68" s="152"/>
      <c r="BL68" s="152"/>
      <c r="BM68" s="152"/>
      <c r="BN68" s="152"/>
      <c r="BO68" s="152"/>
      <c r="BP68" s="153"/>
      <c r="BQ68" s="2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</row>
    <row r="69" spans="1:115" ht="21" customHeight="1">
      <c r="A69" s="3"/>
      <c r="B69" s="192"/>
      <c r="C69" s="192"/>
      <c r="D69" s="19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72" t="s">
        <v>26</v>
      </c>
      <c r="AG69" s="73">
        <v>2</v>
      </c>
      <c r="AH69" s="73" t="s">
        <v>27</v>
      </c>
      <c r="AI69" s="73">
        <v>4</v>
      </c>
      <c r="AJ69" s="73" t="s">
        <v>28</v>
      </c>
      <c r="AK69" s="74"/>
      <c r="AL69" s="73" t="s">
        <v>29</v>
      </c>
      <c r="AM69" s="75">
        <v>2</v>
      </c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72" t="s">
        <v>26</v>
      </c>
      <c r="AY69" s="73">
        <v>1</v>
      </c>
      <c r="AZ69" s="73" t="s">
        <v>27</v>
      </c>
      <c r="BA69" s="73">
        <v>2</v>
      </c>
      <c r="BB69" s="73" t="s">
        <v>28</v>
      </c>
      <c r="BC69" s="74"/>
      <c r="BD69" s="73" t="s">
        <v>29</v>
      </c>
      <c r="BE69" s="75">
        <v>1</v>
      </c>
      <c r="BF69" s="21"/>
      <c r="BG69" s="71"/>
      <c r="BH69" s="21"/>
      <c r="BI69" s="72" t="s">
        <v>26</v>
      </c>
      <c r="BJ69" s="73">
        <v>2</v>
      </c>
      <c r="BK69" s="73" t="s">
        <v>27</v>
      </c>
      <c r="BL69" s="73">
        <v>4</v>
      </c>
      <c r="BM69" s="73" t="s">
        <v>28</v>
      </c>
      <c r="BN69" s="74"/>
      <c r="BO69" s="73" t="s">
        <v>29</v>
      </c>
      <c r="BP69" s="75">
        <v>2</v>
      </c>
      <c r="BQ69" s="2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</row>
    <row r="70" spans="1:115" ht="13.5" customHeight="1">
      <c r="A70" s="3"/>
      <c r="B70" s="192"/>
      <c r="C70" s="192"/>
      <c r="D70" s="19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7"/>
      <c r="AG70" s="37"/>
      <c r="AH70" s="37"/>
      <c r="AI70" s="37"/>
      <c r="AJ70" s="37"/>
      <c r="AK70" s="37"/>
      <c r="AL70" s="37"/>
      <c r="AM70" s="37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2"/>
      <c r="AY70" s="2"/>
      <c r="AZ70" s="2"/>
      <c r="BA70" s="2"/>
      <c r="BB70" s="2"/>
      <c r="BC70" s="2"/>
      <c r="BD70" s="2"/>
      <c r="BE70" s="2"/>
      <c r="BF70" s="3"/>
      <c r="BG70" s="46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</row>
    <row r="71" spans="1:115" ht="21" customHeight="1">
      <c r="A71" s="3"/>
      <c r="B71" s="192"/>
      <c r="C71" s="192"/>
      <c r="D71" s="19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46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</row>
    <row r="72" spans="1:115" ht="21" customHeight="1">
      <c r="A72" s="3"/>
      <c r="B72" s="192"/>
      <c r="C72" s="192"/>
      <c r="D72" s="19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46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</row>
    <row r="73" spans="1:115" ht="21" customHeight="1">
      <c r="A73" s="3"/>
      <c r="B73" s="192"/>
      <c r="C73" s="192"/>
      <c r="D73" s="19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46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</row>
    <row r="74" spans="1:115" ht="21" customHeight="1">
      <c r="A74" s="3"/>
      <c r="B74" s="192"/>
      <c r="C74" s="194"/>
      <c r="D74" s="19"/>
      <c r="E74" s="10"/>
      <c r="F74" s="10"/>
      <c r="G74" s="10"/>
      <c r="H74" s="10"/>
      <c r="I74" s="10"/>
      <c r="J74" s="10"/>
      <c r="K74" s="10"/>
      <c r="L74" s="10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46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</row>
    <row r="75" spans="1:115" ht="16.5" customHeight="1">
      <c r="A75" s="3"/>
      <c r="B75" s="192"/>
      <c r="C75" s="201" t="s">
        <v>137</v>
      </c>
      <c r="D75" s="60"/>
      <c r="E75" s="185" t="s">
        <v>138</v>
      </c>
      <c r="F75" s="161"/>
      <c r="G75" s="161"/>
      <c r="H75" s="186"/>
      <c r="I75" s="77" t="s">
        <v>20</v>
      </c>
      <c r="J75" s="187"/>
      <c r="K75" s="161"/>
      <c r="L75" s="169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146" t="s">
        <v>139</v>
      </c>
      <c r="X75" s="147"/>
      <c r="Y75" s="147"/>
      <c r="Z75" s="148"/>
      <c r="AA75" s="29" t="s">
        <v>140</v>
      </c>
      <c r="AB75" s="149" t="s">
        <v>138</v>
      </c>
      <c r="AC75" s="147"/>
      <c r="AD75" s="150"/>
      <c r="AE75" s="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6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</row>
    <row r="76" spans="1:115" ht="33" customHeight="1">
      <c r="A76" s="3"/>
      <c r="B76" s="192"/>
      <c r="C76" s="192"/>
      <c r="D76" s="19"/>
      <c r="E76" s="190" t="s">
        <v>141</v>
      </c>
      <c r="F76" s="147"/>
      <c r="G76" s="147"/>
      <c r="H76" s="147"/>
      <c r="I76" s="147"/>
      <c r="J76" s="147"/>
      <c r="K76" s="147"/>
      <c r="L76" s="150"/>
      <c r="M76" s="3"/>
      <c r="N76" s="3"/>
      <c r="O76" s="3"/>
      <c r="P76" s="3"/>
      <c r="Q76" s="3"/>
      <c r="R76" s="3"/>
      <c r="S76" s="3"/>
      <c r="T76" s="3"/>
      <c r="U76" s="3"/>
      <c r="V76" s="3"/>
      <c r="W76" s="213" t="s">
        <v>142</v>
      </c>
      <c r="X76" s="152"/>
      <c r="Y76" s="152"/>
      <c r="Z76" s="152"/>
      <c r="AA76" s="152"/>
      <c r="AB76" s="152"/>
      <c r="AC76" s="152"/>
      <c r="AD76" s="15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78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</row>
    <row r="77" spans="1:115" ht="24" customHeight="1">
      <c r="A77" s="3"/>
      <c r="B77" s="192"/>
      <c r="C77" s="192"/>
      <c r="D77" s="19"/>
      <c r="E77" s="23" t="s">
        <v>26</v>
      </c>
      <c r="F77" s="47">
        <v>1</v>
      </c>
      <c r="G77" s="24" t="s">
        <v>27</v>
      </c>
      <c r="H77" s="48">
        <v>2</v>
      </c>
      <c r="I77" s="48" t="s">
        <v>28</v>
      </c>
      <c r="J77" s="49"/>
      <c r="K77" s="25" t="s">
        <v>29</v>
      </c>
      <c r="L77" s="79">
        <v>1</v>
      </c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3" t="s">
        <v>26</v>
      </c>
      <c r="X77" s="47">
        <v>2</v>
      </c>
      <c r="Y77" s="24" t="s">
        <v>27</v>
      </c>
      <c r="Z77" s="48">
        <v>4</v>
      </c>
      <c r="AA77" s="48" t="s">
        <v>28</v>
      </c>
      <c r="AB77" s="49" t="s">
        <v>21</v>
      </c>
      <c r="AC77" s="49" t="s">
        <v>29</v>
      </c>
      <c r="AD77" s="25">
        <v>2</v>
      </c>
      <c r="AE77" s="2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80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</row>
    <row r="78" spans="1:115" ht="12" customHeight="1">
      <c r="A78" s="3"/>
      <c r="B78" s="192"/>
      <c r="C78" s="192"/>
      <c r="D78" s="19"/>
      <c r="E78" s="155"/>
      <c r="F78" s="156"/>
      <c r="G78" s="156"/>
      <c r="H78" s="156"/>
      <c r="I78" s="156"/>
      <c r="J78" s="156"/>
      <c r="K78" s="156"/>
      <c r="L78" s="156"/>
      <c r="M78" s="3"/>
      <c r="N78" s="166"/>
      <c r="O78" s="167"/>
      <c r="P78" s="167"/>
      <c r="Q78" s="167"/>
      <c r="R78" s="167"/>
      <c r="S78" s="167"/>
      <c r="T78" s="167"/>
      <c r="U78" s="167"/>
      <c r="V78" s="3"/>
      <c r="W78" s="155"/>
      <c r="X78" s="156"/>
      <c r="Y78" s="156"/>
      <c r="Z78" s="156"/>
      <c r="AA78" s="156"/>
      <c r="AB78" s="156"/>
      <c r="AC78" s="156"/>
      <c r="AD78" s="156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81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</row>
    <row r="79" spans="1:115" ht="17.25" customHeight="1">
      <c r="A79" s="3"/>
      <c r="B79" s="192"/>
      <c r="C79" s="192"/>
      <c r="D79" s="19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6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</row>
    <row r="80" spans="1:115" ht="33" customHeight="1">
      <c r="A80" s="3"/>
      <c r="B80" s="192"/>
      <c r="C80" s="192"/>
      <c r="D80" s="19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78"/>
      <c r="BH80" s="3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</row>
    <row r="81" spans="1:115" ht="16.5" customHeight="1">
      <c r="A81" s="3"/>
      <c r="B81" s="192"/>
      <c r="C81" s="192"/>
      <c r="D81" s="19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80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</row>
    <row r="82" spans="1:115" ht="12.75" customHeight="1">
      <c r="A82" s="3"/>
      <c r="B82" s="192"/>
      <c r="C82" s="194"/>
      <c r="D82" s="82"/>
      <c r="E82" s="16"/>
      <c r="F82" s="16"/>
      <c r="G82" s="16"/>
      <c r="H82" s="16"/>
      <c r="I82" s="16"/>
      <c r="J82" s="16"/>
      <c r="K82" s="16"/>
      <c r="L82" s="16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81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</row>
    <row r="83" spans="1:115" ht="18.75" customHeight="1">
      <c r="A83" s="3"/>
      <c r="B83" s="192"/>
      <c r="C83" s="207" t="s">
        <v>143</v>
      </c>
      <c r="D83" s="19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81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</row>
    <row r="84" spans="1:115" ht="10.5" customHeight="1">
      <c r="A84" s="3"/>
      <c r="B84" s="192"/>
      <c r="C84" s="192"/>
      <c r="D84" s="19"/>
      <c r="E84" s="162"/>
      <c r="F84" s="163"/>
      <c r="G84" s="163"/>
      <c r="H84" s="163"/>
      <c r="I84" s="163"/>
      <c r="J84" s="163"/>
      <c r="K84" s="163"/>
      <c r="L84" s="1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2"/>
      <c r="AG84" s="2"/>
      <c r="AH84" s="2"/>
      <c r="AI84" s="2"/>
      <c r="AJ84" s="2"/>
      <c r="AK84" s="2"/>
      <c r="AL84" s="2"/>
      <c r="AM84" s="2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2"/>
      <c r="AY84" s="2"/>
      <c r="AZ84" s="2"/>
      <c r="BA84" s="2"/>
      <c r="BB84" s="2"/>
      <c r="BC84" s="2"/>
      <c r="BD84" s="2"/>
      <c r="BE84" s="2"/>
      <c r="BF84" s="3"/>
      <c r="BG84" s="81"/>
      <c r="BH84" s="3"/>
      <c r="BI84" s="2"/>
      <c r="BJ84" s="2"/>
      <c r="BK84" s="2"/>
      <c r="BL84" s="2"/>
      <c r="BM84" s="2"/>
      <c r="BN84" s="2"/>
      <c r="BO84" s="2"/>
      <c r="BP84" s="2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</row>
    <row r="85" spans="1:115" ht="18.75" customHeight="1">
      <c r="A85" s="3"/>
      <c r="B85" s="192"/>
      <c r="C85" s="192"/>
      <c r="D85" s="19"/>
      <c r="E85" s="146" t="s">
        <v>144</v>
      </c>
      <c r="F85" s="147"/>
      <c r="G85" s="147"/>
      <c r="H85" s="148"/>
      <c r="I85" s="29" t="s">
        <v>20</v>
      </c>
      <c r="J85" s="149"/>
      <c r="K85" s="147"/>
      <c r="L85" s="150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146" t="s">
        <v>145</v>
      </c>
      <c r="AG85" s="147"/>
      <c r="AH85" s="147"/>
      <c r="AI85" s="148"/>
      <c r="AJ85" s="29" t="s">
        <v>20</v>
      </c>
      <c r="AK85" s="149"/>
      <c r="AL85" s="147"/>
      <c r="AM85" s="150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146" t="s">
        <v>146</v>
      </c>
      <c r="AY85" s="147"/>
      <c r="AZ85" s="147"/>
      <c r="BA85" s="148"/>
      <c r="BB85" s="29" t="s">
        <v>20</v>
      </c>
      <c r="BC85" s="149"/>
      <c r="BD85" s="147"/>
      <c r="BE85" s="150"/>
      <c r="BF85" s="21"/>
      <c r="BG85" s="65"/>
      <c r="BH85" s="21"/>
      <c r="BI85" s="146" t="s">
        <v>147</v>
      </c>
      <c r="BJ85" s="147"/>
      <c r="BK85" s="147"/>
      <c r="BL85" s="148"/>
      <c r="BM85" s="29" t="s">
        <v>20</v>
      </c>
      <c r="BN85" s="149"/>
      <c r="BO85" s="147"/>
      <c r="BP85" s="150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</row>
    <row r="86" spans="1:115" ht="39" customHeight="1">
      <c r="A86" s="3"/>
      <c r="B86" s="192"/>
      <c r="C86" s="192"/>
      <c r="D86" s="19"/>
      <c r="E86" s="208" t="s">
        <v>148</v>
      </c>
      <c r="F86" s="152"/>
      <c r="G86" s="152"/>
      <c r="H86" s="152"/>
      <c r="I86" s="152"/>
      <c r="J86" s="152"/>
      <c r="K86" s="152"/>
      <c r="L86" s="15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208" t="s">
        <v>149</v>
      </c>
      <c r="AG86" s="152"/>
      <c r="AH86" s="152"/>
      <c r="AI86" s="152"/>
      <c r="AJ86" s="152"/>
      <c r="AK86" s="152"/>
      <c r="AL86" s="152"/>
      <c r="AM86" s="15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220" t="s">
        <v>150</v>
      </c>
      <c r="AY86" s="152"/>
      <c r="AZ86" s="152"/>
      <c r="BA86" s="152"/>
      <c r="BB86" s="152"/>
      <c r="BC86" s="152"/>
      <c r="BD86" s="152"/>
      <c r="BE86" s="153"/>
      <c r="BF86" s="3"/>
      <c r="BG86" s="42"/>
      <c r="BH86" s="3"/>
      <c r="BI86" s="208" t="s">
        <v>151</v>
      </c>
      <c r="BJ86" s="152"/>
      <c r="BK86" s="152"/>
      <c r="BL86" s="152"/>
      <c r="BM86" s="152"/>
      <c r="BN86" s="152"/>
      <c r="BO86" s="152"/>
      <c r="BP86" s="15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</row>
    <row r="87" spans="1:115" ht="33.75" customHeight="1">
      <c r="A87" s="3"/>
      <c r="B87" s="192"/>
      <c r="C87" s="194"/>
      <c r="D87" s="19"/>
      <c r="E87" s="23" t="s">
        <v>26</v>
      </c>
      <c r="F87" s="24">
        <v>1</v>
      </c>
      <c r="G87" s="24" t="s">
        <v>27</v>
      </c>
      <c r="H87" s="24">
        <v>2</v>
      </c>
      <c r="I87" s="24" t="s">
        <v>28</v>
      </c>
      <c r="J87" s="50"/>
      <c r="K87" s="50" t="s">
        <v>29</v>
      </c>
      <c r="L87" s="25">
        <v>1</v>
      </c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3" t="s">
        <v>26</v>
      </c>
      <c r="AG87" s="24">
        <v>2</v>
      </c>
      <c r="AH87" s="24" t="s">
        <v>27</v>
      </c>
      <c r="AI87" s="24">
        <v>2</v>
      </c>
      <c r="AJ87" s="24" t="s">
        <v>28</v>
      </c>
      <c r="AK87" s="50">
        <v>2</v>
      </c>
      <c r="AL87" s="50" t="s">
        <v>29</v>
      </c>
      <c r="AM87" s="25">
        <v>2</v>
      </c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3" t="s">
        <v>26</v>
      </c>
      <c r="AY87" s="24">
        <v>2</v>
      </c>
      <c r="AZ87" s="24" t="s">
        <v>27</v>
      </c>
      <c r="BA87" s="24">
        <v>4</v>
      </c>
      <c r="BB87" s="50" t="s">
        <v>28</v>
      </c>
      <c r="BC87" s="50"/>
      <c r="BD87" s="24" t="s">
        <v>29</v>
      </c>
      <c r="BE87" s="25">
        <v>2</v>
      </c>
      <c r="BF87" s="21"/>
      <c r="BG87" s="65"/>
      <c r="BH87" s="21"/>
      <c r="BI87" s="23" t="s">
        <v>26</v>
      </c>
      <c r="BJ87" s="24">
        <v>2</v>
      </c>
      <c r="BK87" s="24" t="s">
        <v>27</v>
      </c>
      <c r="BL87" s="24">
        <v>4</v>
      </c>
      <c r="BM87" s="50" t="s">
        <v>28</v>
      </c>
      <c r="BN87" s="50"/>
      <c r="BO87" s="24" t="s">
        <v>29</v>
      </c>
      <c r="BP87" s="25">
        <v>2</v>
      </c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</row>
    <row r="88" spans="1:115" ht="9.75" customHeight="1">
      <c r="A88" s="3"/>
      <c r="B88" s="69"/>
      <c r="C88" s="83"/>
      <c r="D88" s="19"/>
      <c r="E88" s="15"/>
      <c r="F88" s="15"/>
      <c r="G88" s="15"/>
      <c r="H88" s="15"/>
      <c r="I88" s="15"/>
      <c r="J88" s="15"/>
      <c r="K88" s="15"/>
      <c r="L88" s="15"/>
      <c r="M88" s="3"/>
      <c r="N88" s="2"/>
      <c r="O88" s="2"/>
      <c r="P88" s="2"/>
      <c r="Q88" s="2"/>
      <c r="R88" s="2"/>
      <c r="S88" s="2"/>
      <c r="T88" s="2"/>
      <c r="U88" s="2"/>
      <c r="V88" s="3"/>
      <c r="W88" s="2"/>
      <c r="X88" s="2"/>
      <c r="Y88" s="2"/>
      <c r="Z88" s="2"/>
      <c r="AA88" s="2"/>
      <c r="AB88" s="2"/>
      <c r="AC88" s="2"/>
      <c r="AD88" s="2"/>
      <c r="AE88" s="3"/>
      <c r="AF88" s="2"/>
      <c r="AG88" s="2"/>
      <c r="AH88" s="2"/>
      <c r="AI88" s="2"/>
      <c r="AJ88" s="2"/>
      <c r="AK88" s="2"/>
      <c r="AL88" s="2"/>
      <c r="AM88" s="2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2"/>
      <c r="AY88" s="2"/>
      <c r="AZ88" s="2"/>
      <c r="BA88" s="2"/>
      <c r="BB88" s="2"/>
      <c r="BC88" s="2"/>
      <c r="BD88" s="2"/>
      <c r="BE88" s="2"/>
      <c r="BF88" s="3"/>
      <c r="BG88" s="58"/>
      <c r="BH88" s="3"/>
      <c r="BI88" s="2"/>
      <c r="BJ88" s="2"/>
      <c r="BK88" s="2"/>
      <c r="BL88" s="2"/>
      <c r="BM88" s="2"/>
      <c r="BN88" s="2"/>
      <c r="BO88" s="2"/>
      <c r="BP88" s="2"/>
      <c r="BQ88" s="3"/>
      <c r="BR88" s="10"/>
      <c r="BS88" s="10"/>
      <c r="BT88" s="10"/>
      <c r="BU88" s="10"/>
      <c r="BV88" s="10"/>
      <c r="BW88" s="10"/>
      <c r="BX88" s="10"/>
      <c r="BY88" s="10"/>
      <c r="BZ88" s="3"/>
      <c r="CA88" s="10"/>
      <c r="CB88" s="10"/>
      <c r="CC88" s="10"/>
      <c r="CD88" s="10"/>
      <c r="CE88" s="10"/>
      <c r="CF88" s="10"/>
      <c r="CG88" s="10"/>
      <c r="CH88" s="10"/>
      <c r="CI88" s="3"/>
      <c r="CJ88" s="3"/>
      <c r="CK88" s="3"/>
      <c r="CL88" s="3"/>
      <c r="CM88" s="3"/>
      <c r="CN88" s="3"/>
      <c r="CO88" s="3"/>
      <c r="CP88" s="3"/>
      <c r="CQ88" s="3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</row>
    <row r="89" spans="1:115" ht="15" customHeight="1">
      <c r="A89" s="3"/>
      <c r="B89" s="197" t="s">
        <v>152</v>
      </c>
      <c r="C89" s="202" t="s">
        <v>153</v>
      </c>
      <c r="D89" s="19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6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146" t="s">
        <v>154</v>
      </c>
      <c r="BS89" s="147"/>
      <c r="BT89" s="147"/>
      <c r="BU89" s="148"/>
      <c r="BV89" s="29" t="s">
        <v>20</v>
      </c>
      <c r="BW89" s="215"/>
      <c r="BX89" s="147"/>
      <c r="BY89" s="150"/>
      <c r="BZ89" s="21"/>
      <c r="CA89" s="146" t="s">
        <v>155</v>
      </c>
      <c r="CB89" s="147"/>
      <c r="CC89" s="147"/>
      <c r="CD89" s="148"/>
      <c r="CE89" s="29" t="s">
        <v>20</v>
      </c>
      <c r="CF89" s="149" t="str">
        <f>BR89</f>
        <v>CIV 1582</v>
      </c>
      <c r="CG89" s="147"/>
      <c r="CH89" s="150"/>
      <c r="CI89" s="21"/>
      <c r="CJ89" s="146" t="s">
        <v>156</v>
      </c>
      <c r="CK89" s="147"/>
      <c r="CL89" s="147"/>
      <c r="CM89" s="148"/>
      <c r="CN89" s="29" t="s">
        <v>20</v>
      </c>
      <c r="CO89" s="149" t="str">
        <f>CA89</f>
        <v>CIV 1591</v>
      </c>
      <c r="CP89" s="147"/>
      <c r="CQ89" s="150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</row>
    <row r="90" spans="1:115" ht="67.5" customHeight="1">
      <c r="A90" s="3"/>
      <c r="B90" s="192"/>
      <c r="C90" s="192"/>
      <c r="D90" s="19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78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214" t="s">
        <v>157</v>
      </c>
      <c r="BS90" s="152"/>
      <c r="BT90" s="152"/>
      <c r="BU90" s="152"/>
      <c r="BV90" s="152"/>
      <c r="BW90" s="152"/>
      <c r="BX90" s="152"/>
      <c r="BY90" s="153"/>
      <c r="BZ90" s="3"/>
      <c r="CA90" s="214" t="s">
        <v>158</v>
      </c>
      <c r="CB90" s="152"/>
      <c r="CC90" s="152"/>
      <c r="CD90" s="152"/>
      <c r="CE90" s="152"/>
      <c r="CF90" s="152"/>
      <c r="CG90" s="152"/>
      <c r="CH90" s="153"/>
      <c r="CI90" s="3"/>
      <c r="CJ90" s="214" t="s">
        <v>159</v>
      </c>
      <c r="CK90" s="152"/>
      <c r="CL90" s="152"/>
      <c r="CM90" s="152"/>
      <c r="CN90" s="152"/>
      <c r="CO90" s="152"/>
      <c r="CP90" s="152"/>
      <c r="CQ90" s="153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</row>
    <row r="91" spans="1:115" ht="30" customHeight="1">
      <c r="A91" s="3"/>
      <c r="B91" s="192"/>
      <c r="C91" s="194"/>
      <c r="D91" s="19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80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23" t="s">
        <v>26</v>
      </c>
      <c r="BS91" s="23">
        <v>3</v>
      </c>
      <c r="BT91" s="23" t="s">
        <v>27</v>
      </c>
      <c r="BU91" s="23">
        <v>6</v>
      </c>
      <c r="BV91" s="23" t="s">
        <v>160</v>
      </c>
      <c r="BW91" s="23" t="s">
        <v>28</v>
      </c>
      <c r="BX91" s="23" t="s">
        <v>29</v>
      </c>
      <c r="BY91" s="23">
        <v>3</v>
      </c>
      <c r="BZ91" s="23"/>
      <c r="CA91" s="23" t="s">
        <v>26</v>
      </c>
      <c r="CB91" s="23">
        <v>3</v>
      </c>
      <c r="CC91" s="23" t="s">
        <v>27</v>
      </c>
      <c r="CD91" s="23">
        <v>6</v>
      </c>
      <c r="CE91" s="23" t="s">
        <v>160</v>
      </c>
      <c r="CF91" s="23" t="s">
        <v>28</v>
      </c>
      <c r="CG91" s="23" t="s">
        <v>29</v>
      </c>
      <c r="CH91" s="23">
        <v>3</v>
      </c>
      <c r="CI91" s="23"/>
      <c r="CJ91" s="23" t="s">
        <v>26</v>
      </c>
      <c r="CK91" s="23">
        <v>4</v>
      </c>
      <c r="CL91" s="23" t="s">
        <v>27</v>
      </c>
      <c r="CM91" s="23">
        <v>8</v>
      </c>
      <c r="CN91" s="23" t="s">
        <v>160</v>
      </c>
      <c r="CO91" s="23" t="s">
        <v>28</v>
      </c>
      <c r="CP91" s="23" t="s">
        <v>29</v>
      </c>
      <c r="CQ91" s="23">
        <v>4</v>
      </c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</row>
    <row r="92" spans="1:115" ht="14.25" customHeight="1">
      <c r="A92" s="3"/>
      <c r="B92" s="192"/>
      <c r="C92" s="84"/>
      <c r="D92" s="19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2"/>
      <c r="AP92" s="2"/>
      <c r="AQ92" s="2"/>
      <c r="AR92" s="2"/>
      <c r="AS92" s="2"/>
      <c r="AT92" s="2"/>
      <c r="AU92" s="2"/>
      <c r="AV92" s="2"/>
      <c r="AW92" s="3"/>
      <c r="AX92" s="37"/>
      <c r="AY92" s="37"/>
      <c r="AZ92" s="37"/>
      <c r="BA92" s="37"/>
      <c r="BB92" s="3"/>
      <c r="BC92" s="3"/>
      <c r="BD92" s="37"/>
      <c r="BE92" s="37"/>
      <c r="BF92" s="3"/>
      <c r="BG92" s="81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7"/>
      <c r="BS92" s="37"/>
      <c r="BT92" s="37"/>
      <c r="BU92" s="37"/>
      <c r="BV92" s="3"/>
      <c r="BW92" s="3"/>
      <c r="BX92" s="37"/>
      <c r="BY92" s="37"/>
      <c r="BZ92" s="3"/>
      <c r="CA92" s="37"/>
      <c r="CB92" s="37"/>
      <c r="CC92" s="37"/>
      <c r="CD92" s="37"/>
      <c r="CE92" s="3"/>
      <c r="CF92" s="3"/>
      <c r="CG92" s="37"/>
      <c r="CH92" s="37"/>
      <c r="CI92" s="3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</row>
    <row r="93" spans="1:115" ht="15" customHeight="1">
      <c r="A93" s="3"/>
      <c r="B93" s="192"/>
      <c r="C93" s="203" t="s">
        <v>161</v>
      </c>
      <c r="D93" s="19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146" t="s">
        <v>162</v>
      </c>
      <c r="AP93" s="147"/>
      <c r="AQ93" s="147"/>
      <c r="AR93" s="148"/>
      <c r="AS93" s="29" t="s">
        <v>20</v>
      </c>
      <c r="AT93" s="149"/>
      <c r="AU93" s="147"/>
      <c r="AV93" s="150"/>
      <c r="AW93" s="21"/>
      <c r="AX93" s="85"/>
      <c r="AY93" s="85"/>
      <c r="AZ93" s="85"/>
      <c r="BA93" s="85"/>
      <c r="BB93" s="85"/>
      <c r="BC93" s="85"/>
      <c r="BD93" s="85"/>
      <c r="BE93" s="85"/>
      <c r="BF93" s="3"/>
      <c r="BG93" s="6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146" t="s">
        <v>163</v>
      </c>
      <c r="BS93" s="147"/>
      <c r="BT93" s="147"/>
      <c r="BU93" s="148"/>
      <c r="BV93" s="29" t="s">
        <v>20</v>
      </c>
      <c r="BW93" s="149"/>
      <c r="BX93" s="147"/>
      <c r="BY93" s="150"/>
      <c r="BZ93" s="21"/>
      <c r="CA93" s="146" t="s">
        <v>164</v>
      </c>
      <c r="CB93" s="147"/>
      <c r="CC93" s="147"/>
      <c r="CD93" s="148"/>
      <c r="CE93" s="29" t="s">
        <v>20</v>
      </c>
      <c r="CF93" s="149" t="str">
        <f>BR93</f>
        <v>FING 1417</v>
      </c>
      <c r="CG93" s="147"/>
      <c r="CH93" s="150"/>
      <c r="CI93" s="3"/>
      <c r="CJ93" s="3"/>
      <c r="CK93" s="3"/>
      <c r="CL93" s="3"/>
      <c r="CM93" s="3"/>
      <c r="CN93" s="3"/>
      <c r="CO93" s="3"/>
      <c r="CP93" s="3"/>
      <c r="CQ93" s="3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</row>
    <row r="94" spans="1:115" ht="46.5" customHeight="1">
      <c r="A94" s="3"/>
      <c r="B94" s="192"/>
      <c r="C94" s="192"/>
      <c r="D94" s="19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216" t="s">
        <v>165</v>
      </c>
      <c r="AP94" s="217"/>
      <c r="AQ94" s="217"/>
      <c r="AR94" s="217"/>
      <c r="AS94" s="217"/>
      <c r="AT94" s="217"/>
      <c r="AU94" s="217"/>
      <c r="AV94" s="218"/>
      <c r="AW94" s="85"/>
      <c r="AX94" s="85"/>
      <c r="AY94" s="85"/>
      <c r="AZ94" s="85"/>
      <c r="BA94" s="85"/>
      <c r="BB94" s="85"/>
      <c r="BC94" s="85"/>
      <c r="BD94" s="85"/>
      <c r="BE94" s="85"/>
      <c r="BF94" s="3"/>
      <c r="BG94" s="78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216" t="s">
        <v>166</v>
      </c>
      <c r="BS94" s="217"/>
      <c r="BT94" s="217"/>
      <c r="BU94" s="217"/>
      <c r="BV94" s="217"/>
      <c r="BW94" s="217"/>
      <c r="BX94" s="217"/>
      <c r="BY94" s="218"/>
      <c r="BZ94" s="3"/>
      <c r="CA94" s="216" t="s">
        <v>167</v>
      </c>
      <c r="CB94" s="217"/>
      <c r="CC94" s="217"/>
      <c r="CD94" s="217"/>
      <c r="CE94" s="217"/>
      <c r="CF94" s="217"/>
      <c r="CG94" s="217"/>
      <c r="CH94" s="218"/>
      <c r="CI94" s="3"/>
      <c r="CJ94" s="3"/>
      <c r="CK94" s="3"/>
      <c r="CL94" s="3"/>
      <c r="CM94" s="3"/>
      <c r="CN94" s="3"/>
      <c r="CO94" s="3"/>
      <c r="CP94" s="3"/>
      <c r="CQ94" s="3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</row>
    <row r="95" spans="1:115" ht="38.25" customHeight="1">
      <c r="A95" s="3"/>
      <c r="B95" s="192"/>
      <c r="C95" s="192"/>
      <c r="D95" s="19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23" t="s">
        <v>104</v>
      </c>
      <c r="AP95" s="24">
        <v>2</v>
      </c>
      <c r="AQ95" s="24" t="s">
        <v>53</v>
      </c>
      <c r="AR95" s="24">
        <v>4</v>
      </c>
      <c r="AS95" s="24" t="s">
        <v>28</v>
      </c>
      <c r="AT95" s="50"/>
      <c r="AU95" s="50" t="s">
        <v>29</v>
      </c>
      <c r="AV95" s="25">
        <v>2</v>
      </c>
      <c r="AW95" s="21"/>
      <c r="AX95" s="21"/>
      <c r="AY95" s="85"/>
      <c r="AZ95" s="85"/>
      <c r="BA95" s="85"/>
      <c r="BB95" s="85"/>
      <c r="BC95" s="85"/>
      <c r="BD95" s="85"/>
      <c r="BE95" s="85"/>
      <c r="BF95" s="3"/>
      <c r="BG95" s="81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23" t="s">
        <v>26</v>
      </c>
      <c r="BS95" s="23">
        <v>2</v>
      </c>
      <c r="BT95" s="23" t="s">
        <v>27</v>
      </c>
      <c r="BU95" s="23">
        <v>4</v>
      </c>
      <c r="BV95" s="23" t="s">
        <v>28</v>
      </c>
      <c r="BW95" s="23"/>
      <c r="BX95" s="23" t="s">
        <v>29</v>
      </c>
      <c r="BY95" s="23">
        <v>2</v>
      </c>
      <c r="BZ95" s="23"/>
      <c r="CA95" s="23" t="s">
        <v>26</v>
      </c>
      <c r="CB95" s="23">
        <v>2</v>
      </c>
      <c r="CC95" s="23" t="s">
        <v>27</v>
      </c>
      <c r="CD95" s="23">
        <v>4</v>
      </c>
      <c r="CE95" s="23" t="s">
        <v>28</v>
      </c>
      <c r="CF95" s="23"/>
      <c r="CG95" s="23" t="s">
        <v>29</v>
      </c>
      <c r="CH95" s="23">
        <v>2</v>
      </c>
      <c r="CI95" s="3"/>
      <c r="CJ95" s="3"/>
      <c r="CK95" s="3"/>
      <c r="CL95" s="3"/>
      <c r="CM95" s="3"/>
      <c r="CN95" s="3"/>
      <c r="CO95" s="3"/>
      <c r="CP95" s="3"/>
      <c r="CQ95" s="3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</row>
    <row r="96" spans="1:115" ht="34.5" customHeight="1">
      <c r="A96" s="3"/>
      <c r="B96" s="194"/>
      <c r="C96" s="194"/>
      <c r="D96" s="19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86"/>
      <c r="AP96" s="86"/>
      <c r="AQ96" s="86"/>
      <c r="AR96" s="86"/>
      <c r="AS96" s="86"/>
      <c r="AT96" s="86"/>
      <c r="AU96" s="21"/>
      <c r="AV96" s="86"/>
      <c r="AW96" s="21"/>
      <c r="AX96" s="21"/>
      <c r="AY96" s="85"/>
      <c r="AZ96" s="85"/>
      <c r="BA96" s="85"/>
      <c r="BB96" s="85"/>
      <c r="BC96" s="85"/>
      <c r="BD96" s="85"/>
      <c r="BE96" s="85"/>
      <c r="BF96" s="3"/>
      <c r="BG96" s="81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7"/>
      <c r="BS96" s="87"/>
      <c r="BT96" s="37"/>
      <c r="BU96" s="87"/>
      <c r="BV96" s="3"/>
      <c r="BW96" s="18"/>
      <c r="BX96" s="37"/>
      <c r="BY96" s="87"/>
      <c r="BZ96" s="3"/>
      <c r="CA96" s="37"/>
      <c r="CB96" s="87"/>
      <c r="CC96" s="37"/>
      <c r="CD96" s="87"/>
      <c r="CE96" s="3"/>
      <c r="CF96" s="18"/>
      <c r="CG96" s="37"/>
      <c r="CH96" s="87"/>
      <c r="CI96" s="3"/>
      <c r="CJ96" s="3"/>
      <c r="CK96" s="3"/>
      <c r="CL96" s="3"/>
      <c r="CM96" s="3"/>
      <c r="CN96" s="3"/>
      <c r="CO96" s="3"/>
      <c r="CP96" s="3"/>
      <c r="CQ96" s="3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</row>
    <row r="97" spans="1:115" ht="16.5" customHeight="1">
      <c r="A97" s="3"/>
      <c r="B97" s="204"/>
      <c r="C97" s="161"/>
      <c r="D97" s="87"/>
      <c r="E97" s="10"/>
      <c r="F97" s="10"/>
      <c r="G97" s="10"/>
      <c r="H97" s="10"/>
      <c r="I97" s="10"/>
      <c r="J97" s="10"/>
      <c r="K97" s="10"/>
      <c r="L97" s="10"/>
      <c r="M97" s="3"/>
      <c r="N97" s="10"/>
      <c r="O97" s="10"/>
      <c r="P97" s="10"/>
      <c r="Q97" s="10"/>
      <c r="R97" s="10"/>
      <c r="S97" s="10"/>
      <c r="T97" s="10"/>
      <c r="U97" s="10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40"/>
      <c r="AG97" s="40"/>
      <c r="AH97" s="40"/>
      <c r="AI97" s="40"/>
      <c r="AJ97" s="88"/>
      <c r="AK97" s="88"/>
      <c r="AL97" s="88"/>
      <c r="AM97" s="88"/>
      <c r="AN97" s="3"/>
      <c r="AO97" s="40"/>
      <c r="AP97" s="40"/>
      <c r="AQ97" s="40"/>
      <c r="AR97" s="40"/>
      <c r="AS97" s="88"/>
      <c r="AT97" s="88"/>
      <c r="AU97" s="88"/>
      <c r="AV97" s="88"/>
      <c r="AW97" s="3"/>
      <c r="AX97" s="10"/>
      <c r="AY97" s="10"/>
      <c r="AZ97" s="10"/>
      <c r="BA97" s="10"/>
      <c r="BB97" s="10"/>
      <c r="BC97" s="10"/>
      <c r="BD97" s="10"/>
      <c r="BE97" s="10"/>
      <c r="BF97" s="3"/>
      <c r="BG97" s="81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</row>
    <row r="98" spans="1:115" ht="35.25" customHeight="1">
      <c r="A98" s="21"/>
      <c r="B98" s="205" t="s">
        <v>168</v>
      </c>
      <c r="C98" s="186"/>
      <c r="D98" s="89"/>
      <c r="E98" s="90" t="s">
        <v>26</v>
      </c>
      <c r="F98" s="91">
        <f>+F15+F19+F28+F40+F44+F48+F77+F87</f>
        <v>19</v>
      </c>
      <c r="G98" s="92" t="s">
        <v>27</v>
      </c>
      <c r="H98" s="91">
        <f>+H15+H19+H28+H40+H44+H48+H77+H87</f>
        <v>28</v>
      </c>
      <c r="I98" s="77"/>
      <c r="J98" s="93"/>
      <c r="K98" s="93" t="s">
        <v>29</v>
      </c>
      <c r="L98" s="94">
        <f>+L87+L77+L44+L40+L28+L19+L15+L48</f>
        <v>17</v>
      </c>
      <c r="M98" s="49"/>
      <c r="N98" s="90" t="s">
        <v>26</v>
      </c>
      <c r="O98" s="91">
        <f>+O39+O15+O19+O28+O23+O15+O48+O77+O87</f>
        <v>16</v>
      </c>
      <c r="P98" s="92" t="s">
        <v>27</v>
      </c>
      <c r="Q98" s="91">
        <f>+Q15+Q19+Q28+Q23+Q44+Q48+Q77+Q87</f>
        <v>22</v>
      </c>
      <c r="R98" s="77"/>
      <c r="S98" s="93"/>
      <c r="T98" s="93" t="s">
        <v>29</v>
      </c>
      <c r="U98" s="94">
        <f>+U19+U15+U23+U48+U28</f>
        <v>14</v>
      </c>
      <c r="V98" s="95"/>
      <c r="W98" s="90" t="s">
        <v>26</v>
      </c>
      <c r="X98" s="91">
        <f>+X15+X19+X28+X40+X36+X48+X77+X32</f>
        <v>18</v>
      </c>
      <c r="Y98" s="92" t="s">
        <v>27</v>
      </c>
      <c r="Z98" s="91">
        <f>+Z15+Z19+Z28+Z40+Z36+Z48+Z77+Z32</f>
        <v>24</v>
      </c>
      <c r="AA98" s="77"/>
      <c r="AB98" s="93"/>
      <c r="AC98" s="93" t="s">
        <v>29</v>
      </c>
      <c r="AD98" s="94">
        <f>+AD77+AD48+AD40+AD28+AD36+AD32</f>
        <v>16</v>
      </c>
      <c r="AE98" s="96"/>
      <c r="AF98" s="90" t="s">
        <v>26</v>
      </c>
      <c r="AG98" s="91">
        <f>+AG52+AG19+AG28+AG40+AG69+AG48+AG87+AG32</f>
        <v>19</v>
      </c>
      <c r="AH98" s="92" t="s">
        <v>27</v>
      </c>
      <c r="AI98" s="91">
        <f>+AI52+AI19+AI28+AI40+AI69+AI48+AI87+AI32</f>
        <v>19</v>
      </c>
      <c r="AJ98" s="77"/>
      <c r="AK98" s="93"/>
      <c r="AL98" s="93" t="s">
        <v>29</v>
      </c>
      <c r="AM98" s="94">
        <f>+AM87+AM69+AM52+AM40+AM32+AM48+AM28</f>
        <v>18</v>
      </c>
      <c r="AN98" s="21"/>
      <c r="AO98" s="90" t="s">
        <v>26</v>
      </c>
      <c r="AP98" s="91">
        <f>+AP52+AP19+AP28+AP44+AP69+AP48+AP95+AP32</f>
        <v>17</v>
      </c>
      <c r="AQ98" s="92" t="s">
        <v>27</v>
      </c>
      <c r="AR98" s="91">
        <f>+AR52+AR19+AR28+AR44+AR69+AR48+AR95+AR32</f>
        <v>27</v>
      </c>
      <c r="AS98" s="77"/>
      <c r="AT98" s="93"/>
      <c r="AU98" s="93" t="s">
        <v>29</v>
      </c>
      <c r="AV98" s="94">
        <f>+AV95+AV44+AV28+AV52+AV32+AV48</f>
        <v>17</v>
      </c>
      <c r="AW98" s="21"/>
      <c r="AX98" s="90" t="s">
        <v>26</v>
      </c>
      <c r="AY98" s="91">
        <f>+AY52+AY60+AY28+AY56+AY69+AY48+AY87+AY32</f>
        <v>15</v>
      </c>
      <c r="AZ98" s="92" t="s">
        <v>27</v>
      </c>
      <c r="BA98" s="91">
        <f>+BA52+BA19+BA28+BA56+BA69+BA48+BA87+BA60</f>
        <v>18</v>
      </c>
      <c r="BB98" s="77"/>
      <c r="BC98" s="93"/>
      <c r="BD98" s="93" t="s">
        <v>29</v>
      </c>
      <c r="BE98" s="94">
        <f>BE87+BE69+BE56+BE52+BE48+BE60</f>
        <v>15</v>
      </c>
      <c r="BF98" s="21"/>
      <c r="BG98" s="97"/>
      <c r="BH98" s="21"/>
      <c r="BI98" s="90" t="s">
        <v>26</v>
      </c>
      <c r="BJ98" s="91">
        <f>+BJ52+BJ60+BJ28+BJ44+BJ69+BJ48+BJ87+BJ32</f>
        <v>17</v>
      </c>
      <c r="BK98" s="92" t="s">
        <v>27</v>
      </c>
      <c r="BL98" s="91">
        <f>+BL52+BL60+BL28+BL44+BL69+BL48+BL87+BL32</f>
        <v>29</v>
      </c>
      <c r="BM98" s="98" t="s">
        <v>160</v>
      </c>
      <c r="BN98" s="93"/>
      <c r="BO98" s="93" t="s">
        <v>29</v>
      </c>
      <c r="BP98" s="94">
        <f>BP87+BP69+BP52+BP48+BP60+BP44</f>
        <v>17</v>
      </c>
      <c r="BQ98" s="49"/>
      <c r="BR98" s="99" t="s">
        <v>26</v>
      </c>
      <c r="BS98" s="91">
        <f>+BS52+BS60+BS19+BS44+BS91+BS48+BS95+BS32</f>
        <v>15</v>
      </c>
      <c r="BT98" s="77" t="s">
        <v>27</v>
      </c>
      <c r="BU98" s="91">
        <f>+BU52+BU60+BU19+BU44+BU91+BU48+BU95+BU32</f>
        <v>30</v>
      </c>
      <c r="BV98" s="98" t="s">
        <v>160</v>
      </c>
      <c r="BW98" s="100"/>
      <c r="BX98" s="77" t="s">
        <v>29</v>
      </c>
      <c r="BY98" s="94">
        <f>BY52+BY44+BY19+BY91+BY95</f>
        <v>15</v>
      </c>
      <c r="BZ98" s="49"/>
      <c r="CA98" s="99" t="s">
        <v>26</v>
      </c>
      <c r="CB98" s="91">
        <f>+CB52+CB64+CB19+CB44+CB91+CB56+CB95+CB32</f>
        <v>18</v>
      </c>
      <c r="CC98" s="77" t="s">
        <v>27</v>
      </c>
      <c r="CD98" s="91">
        <f>+CD52+CD64+CD19+CD44+CD91+CD56+CD95</f>
        <v>31</v>
      </c>
      <c r="CE98" s="98" t="s">
        <v>160</v>
      </c>
      <c r="CF98" s="100"/>
      <c r="CG98" s="77" t="s">
        <v>29</v>
      </c>
      <c r="CH98" s="94">
        <f>CH52+CH56+CH19+CH44+CH91+CH95+CH64</f>
        <v>18</v>
      </c>
      <c r="CI98" s="49"/>
      <c r="CJ98" s="99" t="s">
        <v>26</v>
      </c>
      <c r="CK98" s="91">
        <f>+CK52+CK64+CK19+CK44+CK91+CK48+CK95+CK32</f>
        <v>14</v>
      </c>
      <c r="CL98" s="77" t="s">
        <v>27</v>
      </c>
      <c r="CM98" s="91">
        <f>+CM52+CM64+CM19+CM44+CM91+CM48+CM95+CM32</f>
        <v>24</v>
      </c>
      <c r="CN98" s="98" t="s">
        <v>160</v>
      </c>
      <c r="CO98" s="100"/>
      <c r="CP98" s="77" t="s">
        <v>29</v>
      </c>
      <c r="CQ98" s="94">
        <f>+CQ91+CQ44+CQ48+CQ52+CQ64</f>
        <v>18</v>
      </c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</row>
    <row r="99" spans="1:115" ht="15" customHeight="1">
      <c r="A99" s="3"/>
      <c r="B99" s="206" t="s">
        <v>169</v>
      </c>
      <c r="C99" s="169"/>
      <c r="D99" s="87"/>
      <c r="E99" s="219" t="s">
        <v>170</v>
      </c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9"/>
      <c r="BF99" s="3"/>
      <c r="BG99" s="2"/>
      <c r="BH99" s="2"/>
      <c r="BI99" s="219" t="s">
        <v>171</v>
      </c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  <c r="BV99" s="161"/>
      <c r="BW99" s="161"/>
      <c r="BX99" s="161"/>
      <c r="BY99" s="161"/>
      <c r="BZ99" s="161"/>
      <c r="CA99" s="161"/>
      <c r="CB99" s="161"/>
      <c r="CC99" s="161"/>
      <c r="CD99" s="161"/>
      <c r="CE99" s="161"/>
      <c r="CF99" s="161"/>
      <c r="CG99" s="161"/>
      <c r="CH99" s="161"/>
      <c r="CI99" s="161"/>
      <c r="CJ99" s="161"/>
      <c r="CK99" s="161"/>
      <c r="CL99" s="161"/>
      <c r="CM99" s="161"/>
      <c r="CN99" s="161"/>
      <c r="CO99" s="161"/>
      <c r="CP99" s="161"/>
      <c r="CQ99" s="169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</row>
    <row r="100" spans="1:115" ht="15.75" customHeight="1">
      <c r="A100" s="3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3"/>
      <c r="BG100" s="2"/>
      <c r="BH100" s="3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</row>
    <row r="101" spans="1:115" ht="11.25" customHeight="1">
      <c r="A101" s="3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166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</row>
    <row r="102" spans="1:115" ht="25.5" customHeight="1">
      <c r="A102" s="3"/>
      <c r="B102" s="198"/>
      <c r="C102" s="101" t="s">
        <v>172</v>
      </c>
      <c r="D102" s="209" t="s">
        <v>173</v>
      </c>
      <c r="E102" s="161"/>
      <c r="F102" s="161"/>
      <c r="G102" s="161"/>
      <c r="H102" s="161"/>
      <c r="I102" s="161"/>
      <c r="J102" s="161"/>
      <c r="K102" s="161"/>
      <c r="L102" s="186"/>
      <c r="M102" s="102"/>
      <c r="N102" s="3"/>
      <c r="O102" s="3"/>
      <c r="P102" s="3"/>
      <c r="Q102" s="3"/>
      <c r="R102" s="221" t="s">
        <v>174</v>
      </c>
      <c r="S102" s="161"/>
      <c r="T102" s="161"/>
      <c r="U102" s="161"/>
      <c r="V102" s="161"/>
      <c r="W102" s="169"/>
      <c r="X102" s="2"/>
      <c r="Y102" s="3"/>
      <c r="Z102" s="3"/>
      <c r="AA102" s="21">
        <f>+L98+U98+AD98+AM98+AV98+BE98</f>
        <v>97</v>
      </c>
      <c r="AB102" s="21"/>
      <c r="AC102" s="3"/>
      <c r="AD102" s="222" t="s">
        <v>175</v>
      </c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8"/>
      <c r="AO102" s="223">
        <f>(L98+U98+AD98+AM98+AV98+BE98+AW81+AV73)</f>
        <v>97</v>
      </c>
      <c r="AP102" s="150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167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1:115" ht="23.25" customHeight="1">
      <c r="A103" s="3"/>
      <c r="B103" s="199"/>
      <c r="C103" s="101" t="s">
        <v>176</v>
      </c>
      <c r="D103" s="209" t="s">
        <v>177</v>
      </c>
      <c r="E103" s="161"/>
      <c r="F103" s="161"/>
      <c r="G103" s="161"/>
      <c r="H103" s="161"/>
      <c r="I103" s="161"/>
      <c r="J103" s="161"/>
      <c r="K103" s="161"/>
      <c r="L103" s="186"/>
      <c r="M103" s="102"/>
      <c r="N103" s="3"/>
      <c r="O103" s="3"/>
      <c r="P103" s="3"/>
      <c r="Q103" s="3"/>
      <c r="R103" s="21"/>
      <c r="S103" s="21"/>
      <c r="T103" s="21"/>
      <c r="U103" s="21"/>
      <c r="V103" s="21"/>
      <c r="W103" s="21"/>
      <c r="X103" s="3"/>
      <c r="Y103" s="3"/>
      <c r="Z103" s="3"/>
      <c r="AA103" s="21">
        <f>+BP98+BY98+CH98+CQ98</f>
        <v>68</v>
      </c>
      <c r="AB103" s="21"/>
      <c r="AC103" s="3"/>
      <c r="AD103" s="224" t="s">
        <v>178</v>
      </c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78"/>
      <c r="AO103" s="225">
        <f>(BP98+BY98+CH98+CQ98+CM81)</f>
        <v>68</v>
      </c>
      <c r="AP103" s="15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2"/>
      <c r="BH103" s="2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1:115" ht="36.75" customHeight="1">
      <c r="A104" s="3"/>
      <c r="B104" s="199"/>
      <c r="C104" s="101" t="s">
        <v>26</v>
      </c>
      <c r="D104" s="103"/>
      <c r="E104" s="210" t="s">
        <v>179</v>
      </c>
      <c r="F104" s="161"/>
      <c r="G104" s="161"/>
      <c r="H104" s="161"/>
      <c r="I104" s="186"/>
      <c r="J104" s="22"/>
      <c r="K104" s="22"/>
      <c r="L104" s="22"/>
      <c r="M104" s="102"/>
      <c r="N104" s="3"/>
      <c r="O104" s="3"/>
      <c r="P104" s="3"/>
      <c r="Q104" s="3"/>
      <c r="R104" s="226" t="s">
        <v>180</v>
      </c>
      <c r="S104" s="161"/>
      <c r="T104" s="161"/>
      <c r="U104" s="161"/>
      <c r="V104" s="161"/>
      <c r="W104" s="169"/>
      <c r="X104" s="104"/>
      <c r="Y104" s="104"/>
      <c r="Z104" s="104"/>
      <c r="AA104" s="21"/>
      <c r="AB104" s="21"/>
      <c r="AC104" s="104"/>
      <c r="AD104" s="227" t="s">
        <v>181</v>
      </c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28"/>
      <c r="AO104" s="229">
        <f>AO102+AO103</f>
        <v>165</v>
      </c>
      <c r="AP104" s="218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1:115" ht="24.75" customHeight="1">
      <c r="A105" s="3"/>
      <c r="B105" s="199"/>
      <c r="C105" s="101" t="s">
        <v>27</v>
      </c>
      <c r="D105" s="103"/>
      <c r="E105" s="210" t="s">
        <v>182</v>
      </c>
      <c r="F105" s="161"/>
      <c r="G105" s="161"/>
      <c r="H105" s="161"/>
      <c r="I105" s="186"/>
      <c r="J105" s="22"/>
      <c r="K105" s="22"/>
      <c r="L105" s="22"/>
      <c r="M105" s="102"/>
      <c r="N105" s="3"/>
      <c r="O105" s="3"/>
      <c r="P105" s="3"/>
      <c r="Q105" s="3"/>
      <c r="R105" s="232"/>
      <c r="S105" s="156"/>
      <c r="T105" s="156"/>
      <c r="U105" s="156"/>
      <c r="V105" s="156"/>
      <c r="W105" s="156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1:115" ht="25.5" customHeight="1">
      <c r="A106" s="3"/>
      <c r="B106" s="199"/>
      <c r="C106" s="101" t="s">
        <v>160</v>
      </c>
      <c r="D106" s="103"/>
      <c r="E106" s="210" t="s">
        <v>183</v>
      </c>
      <c r="F106" s="161"/>
      <c r="G106" s="161"/>
      <c r="H106" s="161"/>
      <c r="I106" s="186"/>
      <c r="J106" s="22"/>
      <c r="K106" s="22"/>
      <c r="L106" s="22"/>
      <c r="M106" s="102"/>
      <c r="N106" s="3"/>
      <c r="O106" s="3"/>
      <c r="P106" s="3"/>
      <c r="Q106" s="3"/>
      <c r="R106" s="163"/>
      <c r="S106" s="163"/>
      <c r="T106" s="163"/>
      <c r="U106" s="163"/>
      <c r="V106" s="163"/>
      <c r="W106" s="163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1:115" ht="24" customHeight="1">
      <c r="A107" s="3"/>
      <c r="B107" s="199"/>
      <c r="C107" s="105" t="s">
        <v>29</v>
      </c>
      <c r="D107" s="106"/>
      <c r="E107" s="210" t="s">
        <v>184</v>
      </c>
      <c r="F107" s="161"/>
      <c r="G107" s="161"/>
      <c r="H107" s="161"/>
      <c r="I107" s="186"/>
      <c r="J107" s="107"/>
      <c r="K107" s="107"/>
      <c r="L107" s="107"/>
      <c r="M107" s="108"/>
      <c r="N107" s="3"/>
      <c r="O107" s="3"/>
      <c r="P107" s="3"/>
      <c r="Q107" s="3"/>
      <c r="R107" s="109" t="s">
        <v>26</v>
      </c>
      <c r="S107" s="109"/>
      <c r="T107" s="110"/>
      <c r="U107" s="111" t="s">
        <v>27</v>
      </c>
      <c r="V107" s="112" t="s">
        <v>160</v>
      </c>
      <c r="W107" s="113" t="s">
        <v>29</v>
      </c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1:115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1:115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1:115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1:115" ht="69.75" customHeight="1">
      <c r="A111" s="3"/>
      <c r="B111" s="3"/>
      <c r="C111" s="211" t="s">
        <v>185</v>
      </c>
      <c r="D111" s="152"/>
      <c r="E111" s="152"/>
      <c r="F111" s="152"/>
      <c r="G111" s="152"/>
      <c r="H111" s="152"/>
      <c r="I111" s="152"/>
      <c r="J111" s="152"/>
      <c r="K111" s="178"/>
      <c r="L111" s="211" t="s">
        <v>186</v>
      </c>
      <c r="M111" s="178"/>
      <c r="N111" s="211" t="s">
        <v>187</v>
      </c>
      <c r="O111" s="178"/>
      <c r="P111" s="114" t="s">
        <v>168</v>
      </c>
      <c r="Q111" s="3"/>
      <c r="R111" s="3"/>
      <c r="S111" s="3"/>
      <c r="T111" s="3"/>
      <c r="U111" s="3"/>
      <c r="V111" s="233" t="s">
        <v>188</v>
      </c>
      <c r="W111" s="217"/>
      <c r="X111" s="217"/>
      <c r="Y111" s="217"/>
      <c r="Z111" s="228"/>
      <c r="AA111" s="21"/>
      <c r="AB111" s="234" t="s">
        <v>189</v>
      </c>
      <c r="AC111" s="217"/>
      <c r="AD111" s="217"/>
      <c r="AE111" s="228"/>
      <c r="AF111" s="21"/>
      <c r="AG111" s="235" t="s">
        <v>190</v>
      </c>
      <c r="AH111" s="217"/>
      <c r="AI111" s="217"/>
      <c r="AJ111" s="217"/>
      <c r="AK111" s="228"/>
      <c r="AL111" s="21"/>
      <c r="AM111" s="236" t="str">
        <f>+C64</f>
        <v>COMPONENTE FORMACÓN HUMANISTICA Y/O AREA COMPLEMENTARIA</v>
      </c>
      <c r="AN111" s="161"/>
      <c r="AO111" s="161"/>
      <c r="AP111" s="169"/>
      <c r="AQ111" s="21"/>
      <c r="AR111" s="237" t="s">
        <v>137</v>
      </c>
      <c r="AS111" s="217"/>
      <c r="AT111" s="217"/>
      <c r="AU111" s="228"/>
      <c r="AV111" s="21"/>
      <c r="AW111" s="238" t="str">
        <f>+C83</f>
        <v>COMPONENTE INSTITUCIONAL</v>
      </c>
      <c r="AX111" s="217"/>
      <c r="AY111" s="217"/>
      <c r="AZ111" s="239"/>
      <c r="BA111" s="21"/>
      <c r="BB111" s="230" t="str">
        <f>+C89</f>
        <v>COMPONENTE ELECTIVO PROFESIONAL</v>
      </c>
      <c r="BC111" s="161"/>
      <c r="BD111" s="161"/>
      <c r="BE111" s="169"/>
      <c r="BF111" s="21"/>
      <c r="BG111" s="21"/>
      <c r="BH111" s="231" t="str">
        <f>+C93</f>
        <v>COMPONENTE ELECTIVO COMPLEMENTARIO</v>
      </c>
      <c r="BI111" s="161"/>
      <c r="BJ111" s="161"/>
      <c r="BK111" s="169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1:115" ht="12.75" customHeight="1">
      <c r="A112" s="3"/>
      <c r="B112" s="3"/>
      <c r="C112" s="189" t="str">
        <f>+V111</f>
        <v>Area Ciencias Basicas</v>
      </c>
      <c r="D112" s="152"/>
      <c r="E112" s="152"/>
      <c r="F112" s="152"/>
      <c r="G112" s="152"/>
      <c r="H112" s="152"/>
      <c r="I112" s="152"/>
      <c r="J112" s="152"/>
      <c r="K112" s="178"/>
      <c r="L112" s="188">
        <f>+V112</f>
        <v>18</v>
      </c>
      <c r="M112" s="178"/>
      <c r="N112" s="188">
        <f>+V114</f>
        <v>8</v>
      </c>
      <c r="O112" s="178"/>
      <c r="P112" s="115">
        <f t="shared" ref="P112:P119" si="0">+L112+N112</f>
        <v>26</v>
      </c>
      <c r="Q112" s="3"/>
      <c r="R112" s="209" t="s">
        <v>191</v>
      </c>
      <c r="S112" s="161"/>
      <c r="T112" s="161"/>
      <c r="U112" s="169"/>
      <c r="V112" s="209">
        <f>+L15+L19+U15+U19+U23</f>
        <v>18</v>
      </c>
      <c r="W112" s="161"/>
      <c r="X112" s="161"/>
      <c r="Y112" s="161"/>
      <c r="Z112" s="169"/>
      <c r="AA112" s="21"/>
      <c r="AB112" s="209">
        <f>+L28+AD28+AM28+AV28+AV32+AM32+AD32+BE32+AD36+L40+AD40+AM40+U28</f>
        <v>28</v>
      </c>
      <c r="AC112" s="161"/>
      <c r="AD112" s="161"/>
      <c r="AE112" s="169"/>
      <c r="AF112" s="21"/>
      <c r="AG112" s="209">
        <f>+L44+L48+AV44+U48+AD48+BE52+AM48+AM52+AV48+AV52+BE56+BE48+BE60</f>
        <v>38</v>
      </c>
      <c r="AH112" s="161"/>
      <c r="AI112" s="161"/>
      <c r="AJ112" s="161"/>
      <c r="AK112" s="169"/>
      <c r="AL112" s="21"/>
      <c r="AM112" s="209">
        <f>+AM69+BE69</f>
        <v>3</v>
      </c>
      <c r="AN112" s="161"/>
      <c r="AO112" s="161"/>
      <c r="AP112" s="169"/>
      <c r="AQ112" s="21"/>
      <c r="AR112" s="209">
        <f>+L77+AD77</f>
        <v>3</v>
      </c>
      <c r="AS112" s="161"/>
      <c r="AT112" s="161"/>
      <c r="AU112" s="169"/>
      <c r="AV112" s="21"/>
      <c r="AW112" s="209">
        <f>+L87+AM87+BE87</f>
        <v>5</v>
      </c>
      <c r="AX112" s="161"/>
      <c r="AY112" s="161"/>
      <c r="AZ112" s="169"/>
      <c r="BA112" s="21"/>
      <c r="BB112" s="209">
        <v>0</v>
      </c>
      <c r="BC112" s="161"/>
      <c r="BD112" s="161"/>
      <c r="BE112" s="169"/>
      <c r="BF112" s="21"/>
      <c r="BG112" s="21"/>
      <c r="BH112" s="209">
        <f>+AV95</f>
        <v>2</v>
      </c>
      <c r="BI112" s="161"/>
      <c r="BJ112" s="161"/>
      <c r="BK112" s="169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1:115" ht="12.75" customHeight="1">
      <c r="A113" s="3"/>
      <c r="B113" s="3"/>
      <c r="C113" s="189" t="str">
        <f>+AB111</f>
        <v>Area de Ciencias Basicas de Ingenieria</v>
      </c>
      <c r="D113" s="152"/>
      <c r="E113" s="152"/>
      <c r="F113" s="152"/>
      <c r="G113" s="152"/>
      <c r="H113" s="152"/>
      <c r="I113" s="152"/>
      <c r="J113" s="152"/>
      <c r="K113" s="178"/>
      <c r="L113" s="188">
        <f>+AB112</f>
        <v>28</v>
      </c>
      <c r="M113" s="178"/>
      <c r="N113" s="188">
        <f>+AB114</f>
        <v>0</v>
      </c>
      <c r="O113" s="178"/>
      <c r="P113" s="115">
        <f t="shared" si="0"/>
        <v>28</v>
      </c>
      <c r="Q113" s="3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1:115" ht="12.75" customHeight="1">
      <c r="A114" s="3"/>
      <c r="B114" s="3"/>
      <c r="C114" s="189" t="str">
        <f>+AG111</f>
        <v>Area de Ingenieria Aplicada</v>
      </c>
      <c r="D114" s="152"/>
      <c r="E114" s="152"/>
      <c r="F114" s="152"/>
      <c r="G114" s="152"/>
      <c r="H114" s="152"/>
      <c r="I114" s="152"/>
      <c r="J114" s="152"/>
      <c r="K114" s="178"/>
      <c r="L114" s="188">
        <f>+AG112</f>
        <v>38</v>
      </c>
      <c r="M114" s="178"/>
      <c r="N114" s="188">
        <f>+AG114</f>
        <v>42</v>
      </c>
      <c r="O114" s="178"/>
      <c r="P114" s="115">
        <f t="shared" si="0"/>
        <v>80</v>
      </c>
      <c r="Q114" s="3"/>
      <c r="R114" s="209" t="s">
        <v>192</v>
      </c>
      <c r="S114" s="161"/>
      <c r="T114" s="161"/>
      <c r="U114" s="169"/>
      <c r="V114" s="209">
        <f>+BY19+CH19</f>
        <v>8</v>
      </c>
      <c r="W114" s="161"/>
      <c r="X114" s="161"/>
      <c r="Y114" s="161"/>
      <c r="Z114" s="169"/>
      <c r="AA114" s="21"/>
      <c r="AB114" s="209"/>
      <c r="AC114" s="161"/>
      <c r="AD114" s="161"/>
      <c r="AE114" s="169"/>
      <c r="AF114" s="21"/>
      <c r="AG114" s="209">
        <f>+BP44+BY44+CH44+CQ44+BP48+CQ48+BP52+CQ52+BP60+CH56+BY52+CH52+CH64+CQ64</f>
        <v>42</v>
      </c>
      <c r="AH114" s="161"/>
      <c r="AI114" s="161"/>
      <c r="AJ114" s="161"/>
      <c r="AK114" s="169"/>
      <c r="AL114" s="21"/>
      <c r="AM114" s="209">
        <f>+BP69</f>
        <v>2</v>
      </c>
      <c r="AN114" s="161"/>
      <c r="AO114" s="161"/>
      <c r="AP114" s="169"/>
      <c r="AQ114" s="21"/>
      <c r="AR114" s="209"/>
      <c r="AS114" s="161"/>
      <c r="AT114" s="161"/>
      <c r="AU114" s="169"/>
      <c r="AV114" s="21"/>
      <c r="AW114" s="209">
        <f>+BP87</f>
        <v>2</v>
      </c>
      <c r="AX114" s="161"/>
      <c r="AY114" s="161"/>
      <c r="AZ114" s="169"/>
      <c r="BA114" s="21"/>
      <c r="BB114" s="209">
        <f>+BY91+CH91+CQ91</f>
        <v>10</v>
      </c>
      <c r="BC114" s="161"/>
      <c r="BD114" s="161"/>
      <c r="BE114" s="169"/>
      <c r="BF114" s="21"/>
      <c r="BG114" s="21"/>
      <c r="BH114" s="209">
        <f>+BY95+CH95</f>
        <v>4</v>
      </c>
      <c r="BI114" s="161"/>
      <c r="BJ114" s="161"/>
      <c r="BK114" s="169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1:115" ht="12.75" customHeight="1">
      <c r="A115" s="3"/>
      <c r="B115" s="3"/>
      <c r="C115" s="189" t="str">
        <f>+AM111</f>
        <v>COMPONENTE FORMACÓN HUMANISTICA Y/O AREA COMPLEMENTARIA</v>
      </c>
      <c r="D115" s="152"/>
      <c r="E115" s="152"/>
      <c r="F115" s="152"/>
      <c r="G115" s="152"/>
      <c r="H115" s="152"/>
      <c r="I115" s="152"/>
      <c r="J115" s="152"/>
      <c r="K115" s="178"/>
      <c r="L115" s="188">
        <f>+AM112</f>
        <v>3</v>
      </c>
      <c r="M115" s="178"/>
      <c r="N115" s="188">
        <f>+AM114</f>
        <v>2</v>
      </c>
      <c r="O115" s="178"/>
      <c r="P115" s="115">
        <f t="shared" si="0"/>
        <v>5</v>
      </c>
      <c r="Q115" s="3"/>
      <c r="R115" s="205" t="s">
        <v>168</v>
      </c>
      <c r="S115" s="161"/>
      <c r="T115" s="161"/>
      <c r="U115" s="169"/>
      <c r="V115" s="209">
        <f>+V114+V112</f>
        <v>26</v>
      </c>
      <c r="W115" s="161"/>
      <c r="X115" s="161"/>
      <c r="Y115" s="161"/>
      <c r="Z115" s="169"/>
      <c r="AA115" s="21"/>
      <c r="AB115" s="209">
        <f>+AB114+AB112</f>
        <v>28</v>
      </c>
      <c r="AC115" s="161"/>
      <c r="AD115" s="161"/>
      <c r="AE115" s="169"/>
      <c r="AF115" s="21"/>
      <c r="AG115" s="209">
        <f>+AG112+AG114</f>
        <v>80</v>
      </c>
      <c r="AH115" s="161"/>
      <c r="AI115" s="161"/>
      <c r="AJ115" s="161"/>
      <c r="AK115" s="169"/>
      <c r="AL115" s="21"/>
      <c r="AM115" s="209">
        <f>+AM114+AM112</f>
        <v>5</v>
      </c>
      <c r="AN115" s="161"/>
      <c r="AO115" s="161"/>
      <c r="AP115" s="169"/>
      <c r="AQ115" s="21"/>
      <c r="AR115" s="209">
        <f>+AR114+AR112</f>
        <v>3</v>
      </c>
      <c r="AS115" s="161"/>
      <c r="AT115" s="161"/>
      <c r="AU115" s="169"/>
      <c r="AV115" s="21"/>
      <c r="AW115" s="209">
        <f>+AW114+AW112</f>
        <v>7</v>
      </c>
      <c r="AX115" s="161"/>
      <c r="AY115" s="161"/>
      <c r="AZ115" s="169"/>
      <c r="BA115" s="21"/>
      <c r="BB115" s="209">
        <f>+BB114+BB112</f>
        <v>10</v>
      </c>
      <c r="BC115" s="161"/>
      <c r="BD115" s="161"/>
      <c r="BE115" s="169"/>
      <c r="BF115" s="21"/>
      <c r="BG115" s="21"/>
      <c r="BH115" s="209">
        <f>+BH114+BH112</f>
        <v>6</v>
      </c>
      <c r="BI115" s="161"/>
      <c r="BJ115" s="161"/>
      <c r="BK115" s="169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1:115" ht="12" customHeight="1">
      <c r="A116" s="3"/>
      <c r="B116" s="3"/>
      <c r="C116" s="189" t="str">
        <f>+AR111</f>
        <v>COMPONENTE DE COMUNICACIÓN Y/O AREA DE FORMACIÓN COMPLEMENTARIA</v>
      </c>
      <c r="D116" s="152"/>
      <c r="E116" s="152"/>
      <c r="F116" s="152"/>
      <c r="G116" s="152"/>
      <c r="H116" s="152"/>
      <c r="I116" s="152"/>
      <c r="J116" s="152"/>
      <c r="K116" s="178"/>
      <c r="L116" s="188">
        <f>+AR112</f>
        <v>3</v>
      </c>
      <c r="M116" s="178"/>
      <c r="N116" s="188">
        <f>+AR114</f>
        <v>0</v>
      </c>
      <c r="O116" s="178"/>
      <c r="P116" s="115">
        <f t="shared" si="0"/>
        <v>3</v>
      </c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1:115" ht="17.25" customHeight="1">
      <c r="A117" s="3"/>
      <c r="B117" s="3"/>
      <c r="C117" s="189" t="str">
        <f>+AW111</f>
        <v>COMPONENTE INSTITUCIONAL</v>
      </c>
      <c r="D117" s="152"/>
      <c r="E117" s="152"/>
      <c r="F117" s="152"/>
      <c r="G117" s="152"/>
      <c r="H117" s="152"/>
      <c r="I117" s="152"/>
      <c r="J117" s="152"/>
      <c r="K117" s="178"/>
      <c r="L117" s="188">
        <f>+AW112</f>
        <v>5</v>
      </c>
      <c r="M117" s="178"/>
      <c r="N117" s="188">
        <f>+AW114</f>
        <v>2</v>
      </c>
      <c r="O117" s="178"/>
      <c r="P117" s="115">
        <f t="shared" si="0"/>
        <v>7</v>
      </c>
      <c r="Q117" s="3"/>
      <c r="R117" s="3"/>
      <c r="S117" s="3"/>
      <c r="T117" s="3"/>
      <c r="U117" s="3"/>
      <c r="V117" s="240" t="s">
        <v>193</v>
      </c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1:115" ht="12" customHeight="1">
      <c r="A118" s="3"/>
      <c r="B118" s="3"/>
      <c r="C118" s="189" t="str">
        <f>+BB111</f>
        <v>COMPONENTE ELECTIVO PROFESIONAL</v>
      </c>
      <c r="D118" s="152"/>
      <c r="E118" s="152"/>
      <c r="F118" s="152"/>
      <c r="G118" s="152"/>
      <c r="H118" s="152"/>
      <c r="I118" s="152"/>
      <c r="J118" s="152"/>
      <c r="K118" s="178"/>
      <c r="L118" s="188">
        <f>+BB112</f>
        <v>0</v>
      </c>
      <c r="M118" s="178"/>
      <c r="N118" s="188">
        <f>+BB114</f>
        <v>10</v>
      </c>
      <c r="O118" s="178"/>
      <c r="P118" s="115">
        <f t="shared" si="0"/>
        <v>10</v>
      </c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1:115" ht="21" customHeight="1">
      <c r="A119" s="3"/>
      <c r="B119" s="3"/>
      <c r="C119" s="189" t="str">
        <f>+BH111</f>
        <v>COMPONENTE ELECTIVO COMPLEMENTARIO</v>
      </c>
      <c r="D119" s="152"/>
      <c r="E119" s="152"/>
      <c r="F119" s="152"/>
      <c r="G119" s="152"/>
      <c r="H119" s="152"/>
      <c r="I119" s="152"/>
      <c r="J119" s="152"/>
      <c r="K119" s="178"/>
      <c r="L119" s="188">
        <f>+BH112</f>
        <v>2</v>
      </c>
      <c r="M119" s="178"/>
      <c r="N119" s="188">
        <f>+BH114</f>
        <v>4</v>
      </c>
      <c r="O119" s="178"/>
      <c r="P119" s="115">
        <f t="shared" si="0"/>
        <v>6</v>
      </c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1:115" ht="11.25" customHeight="1">
      <c r="A120" s="3"/>
      <c r="B120" s="3"/>
      <c r="C120" s="211" t="s">
        <v>168</v>
      </c>
      <c r="D120" s="152"/>
      <c r="E120" s="152"/>
      <c r="F120" s="152"/>
      <c r="G120" s="152"/>
      <c r="H120" s="152"/>
      <c r="I120" s="152"/>
      <c r="J120" s="152"/>
      <c r="K120" s="178"/>
      <c r="L120" s="188">
        <f>+SUM(L112:M119)</f>
        <v>97</v>
      </c>
      <c r="M120" s="178"/>
      <c r="N120" s="188">
        <f>+SUM(N112:O119)</f>
        <v>68</v>
      </c>
      <c r="O120" s="178"/>
      <c r="P120" s="115">
        <f>+SUM(P112:Q119)</f>
        <v>165</v>
      </c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1:115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1:115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1:115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1:115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1:115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1:115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1:115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1:115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1:115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1:115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1:115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1:115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1:115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1:115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1:115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1:115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1:115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1:115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1:115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1:115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1:115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1:115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1:115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1:115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1:115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1:115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1:115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1:115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1:115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1:115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1:115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1:115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1:115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1:115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1:115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1:115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1:115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1:115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1:115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1:115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1:115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1:115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1:115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1:115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1:115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1:115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1:115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1:115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1:115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1:115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1:115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1:115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1:115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1:115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1:115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1:115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1:115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1:115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1:115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1:115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1:115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1:115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1:115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1:115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1:115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1:115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1:115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1:115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  <row r="189" spans="1:115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</row>
    <row r="190" spans="1:115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</row>
    <row r="191" spans="1:115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</row>
    <row r="192" spans="1:115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</row>
    <row r="193" spans="1:115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</row>
    <row r="194" spans="1:115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</row>
    <row r="195" spans="1:115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</row>
    <row r="196" spans="1:115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</row>
    <row r="197" spans="1:115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</row>
    <row r="198" spans="1:115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</row>
    <row r="199" spans="1:115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</row>
    <row r="200" spans="1:115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</row>
    <row r="201" spans="1:115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</row>
    <row r="202" spans="1:115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</row>
    <row r="203" spans="1:115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</row>
    <row r="204" spans="1:115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</row>
    <row r="205" spans="1:115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</row>
    <row r="206" spans="1:115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</row>
    <row r="207" spans="1:115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</row>
    <row r="208" spans="1:115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</row>
    <row r="209" spans="1:115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</row>
    <row r="210" spans="1:115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</row>
    <row r="211" spans="1:115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</row>
    <row r="212" spans="1:115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</row>
    <row r="213" spans="1:115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</row>
    <row r="214" spans="1:115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</row>
    <row r="215" spans="1:115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</row>
    <row r="216" spans="1:115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</row>
    <row r="217" spans="1:115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</row>
    <row r="218" spans="1:115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</row>
    <row r="219" spans="1:115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</row>
    <row r="220" spans="1:115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</row>
    <row r="221" spans="1:115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</row>
    <row r="222" spans="1:115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</row>
    <row r="223" spans="1:115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</row>
    <row r="224" spans="1:115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</row>
    <row r="225" spans="1:115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</row>
    <row r="226" spans="1:115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</row>
    <row r="227" spans="1:115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</row>
    <row r="228" spans="1:115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</row>
    <row r="229" spans="1:115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</row>
    <row r="230" spans="1:115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</row>
    <row r="231" spans="1:115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</row>
    <row r="232" spans="1:115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</row>
    <row r="233" spans="1:115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</row>
    <row r="234" spans="1:115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</row>
    <row r="235" spans="1:115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</row>
    <row r="236" spans="1:115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</row>
    <row r="237" spans="1:115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</row>
    <row r="238" spans="1:115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</row>
    <row r="239" spans="1:115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</row>
    <row r="240" spans="1:115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</row>
    <row r="241" spans="1:115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</row>
    <row r="242" spans="1:115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</row>
    <row r="243" spans="1:115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</row>
    <row r="244" spans="1:115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</row>
    <row r="245" spans="1:115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</row>
    <row r="246" spans="1:115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</row>
    <row r="247" spans="1:115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</row>
    <row r="248" spans="1:115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</row>
    <row r="249" spans="1:115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</row>
    <row r="250" spans="1:115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</row>
    <row r="251" spans="1:115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</row>
    <row r="252" spans="1:115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</row>
    <row r="253" spans="1:115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</row>
    <row r="254" spans="1:115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</row>
    <row r="255" spans="1:115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</row>
    <row r="256" spans="1:115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</row>
    <row r="257" spans="1:115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</row>
    <row r="258" spans="1:115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</row>
    <row r="259" spans="1:115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</row>
    <row r="260" spans="1:115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</row>
    <row r="261" spans="1:115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</row>
    <row r="262" spans="1:115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</row>
    <row r="263" spans="1:115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</row>
    <row r="264" spans="1:115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</row>
    <row r="265" spans="1:115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</row>
    <row r="266" spans="1:115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</row>
    <row r="267" spans="1:115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</row>
    <row r="268" spans="1:115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</row>
    <row r="269" spans="1:115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</row>
    <row r="270" spans="1:115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</row>
    <row r="271" spans="1:115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</row>
    <row r="272" spans="1:115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</row>
    <row r="273" spans="1:115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</row>
    <row r="274" spans="1:115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</row>
    <row r="275" spans="1:115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</row>
    <row r="276" spans="1:115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</row>
    <row r="277" spans="1:115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</row>
    <row r="278" spans="1:115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</row>
    <row r="279" spans="1:115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</row>
    <row r="280" spans="1:115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</row>
    <row r="281" spans="1:115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</row>
    <row r="282" spans="1:115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</row>
    <row r="283" spans="1:115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</row>
    <row r="284" spans="1:115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</row>
    <row r="285" spans="1:115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</row>
    <row r="286" spans="1:115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</row>
    <row r="287" spans="1:115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</row>
    <row r="288" spans="1:115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</row>
    <row r="289" spans="1:115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</row>
    <row r="290" spans="1:115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</row>
    <row r="291" spans="1:115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</row>
    <row r="292" spans="1:115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</row>
    <row r="293" spans="1:115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</row>
    <row r="294" spans="1:115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</row>
    <row r="295" spans="1:115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</row>
    <row r="296" spans="1:115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</row>
    <row r="297" spans="1:115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</row>
    <row r="298" spans="1:115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</row>
    <row r="299" spans="1:115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</row>
    <row r="300" spans="1:115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</row>
    <row r="301" spans="1:115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</row>
    <row r="302" spans="1:115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</row>
    <row r="303" spans="1:115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</row>
    <row r="304" spans="1:115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</row>
    <row r="305" spans="1:115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</row>
    <row r="306" spans="1:115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</row>
    <row r="307" spans="1:115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</row>
    <row r="308" spans="1:115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</row>
    <row r="309" spans="1:115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</row>
    <row r="310" spans="1:115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</row>
    <row r="311" spans="1:115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</row>
    <row r="312" spans="1:115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</row>
    <row r="313" spans="1:115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</row>
    <row r="314" spans="1:115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</row>
    <row r="315" spans="1:115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</row>
    <row r="316" spans="1:115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</row>
    <row r="317" spans="1:115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</row>
    <row r="318" spans="1:115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</row>
    <row r="319" spans="1:115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</row>
    <row r="320" spans="1:115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</row>
    <row r="321" spans="1:115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</row>
    <row r="322" spans="1:115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</row>
    <row r="323" spans="1:115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</row>
    <row r="324" spans="1:115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</row>
    <row r="325" spans="1:115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</row>
    <row r="326" spans="1:115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</row>
    <row r="327" spans="1:115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</row>
    <row r="328" spans="1:115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</row>
    <row r="329" spans="1:115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</row>
    <row r="330" spans="1:115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</row>
    <row r="331" spans="1:115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</row>
    <row r="332" spans="1:115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</row>
    <row r="333" spans="1:115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</row>
    <row r="334" spans="1:115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</row>
    <row r="335" spans="1:115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</row>
    <row r="336" spans="1:115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</row>
    <row r="337" spans="1:115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</row>
    <row r="338" spans="1:115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</row>
    <row r="339" spans="1:115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</row>
    <row r="340" spans="1:115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</row>
    <row r="341" spans="1:115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</row>
    <row r="342" spans="1:115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</row>
    <row r="343" spans="1:115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</row>
    <row r="344" spans="1:115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</row>
    <row r="345" spans="1:115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</row>
    <row r="346" spans="1:115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</row>
    <row r="347" spans="1:115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</row>
    <row r="348" spans="1:115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</row>
    <row r="349" spans="1:115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</row>
    <row r="350" spans="1:115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</row>
    <row r="351" spans="1:115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</row>
    <row r="352" spans="1:115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</row>
    <row r="353" spans="1:115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</row>
    <row r="354" spans="1:115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</row>
    <row r="355" spans="1:115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</row>
    <row r="356" spans="1:115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</row>
    <row r="357" spans="1:115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</row>
    <row r="358" spans="1:115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</row>
    <row r="359" spans="1:115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</row>
    <row r="360" spans="1:115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</row>
    <row r="361" spans="1:115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</row>
    <row r="362" spans="1:115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</row>
    <row r="363" spans="1:115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</row>
    <row r="364" spans="1:115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</row>
    <row r="365" spans="1:115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</row>
    <row r="366" spans="1:115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</row>
    <row r="367" spans="1:115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</row>
    <row r="368" spans="1:115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</row>
    <row r="369" spans="1:115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</row>
    <row r="370" spans="1:115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</row>
    <row r="371" spans="1:115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</row>
    <row r="372" spans="1:115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</row>
    <row r="373" spans="1:115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</row>
    <row r="374" spans="1:115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</row>
    <row r="375" spans="1:115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</row>
    <row r="376" spans="1:115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</row>
    <row r="377" spans="1:115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</row>
    <row r="378" spans="1:115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</row>
    <row r="379" spans="1:115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</row>
    <row r="380" spans="1:115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</row>
    <row r="381" spans="1:115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</row>
    <row r="382" spans="1:115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</row>
    <row r="383" spans="1:115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</row>
    <row r="384" spans="1:115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</row>
    <row r="385" spans="1:115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</row>
    <row r="386" spans="1:115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</row>
    <row r="387" spans="1:115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</row>
    <row r="388" spans="1:115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</row>
    <row r="389" spans="1:115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</row>
    <row r="390" spans="1:115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</row>
    <row r="391" spans="1:115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</row>
    <row r="392" spans="1:115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</row>
    <row r="393" spans="1:115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</row>
    <row r="394" spans="1:115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</row>
    <row r="395" spans="1:115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</row>
    <row r="396" spans="1:115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</row>
    <row r="397" spans="1:115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</row>
    <row r="398" spans="1:115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</row>
    <row r="399" spans="1:115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</row>
    <row r="400" spans="1:115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</row>
    <row r="401" spans="1:115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</row>
    <row r="402" spans="1:115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</row>
    <row r="403" spans="1:115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</row>
    <row r="404" spans="1:115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</row>
    <row r="405" spans="1:115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</row>
    <row r="406" spans="1:115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</row>
    <row r="407" spans="1:115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</row>
    <row r="408" spans="1:115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</row>
    <row r="409" spans="1:115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</row>
    <row r="410" spans="1:115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</row>
    <row r="411" spans="1:115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</row>
    <row r="412" spans="1:115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</row>
    <row r="413" spans="1:115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</row>
    <row r="414" spans="1:115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</row>
    <row r="415" spans="1:115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</row>
    <row r="416" spans="1:115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</row>
    <row r="417" spans="1:115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</row>
    <row r="418" spans="1:115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</row>
    <row r="419" spans="1:115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</row>
    <row r="420" spans="1:115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</row>
    <row r="421" spans="1:115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</row>
    <row r="422" spans="1:115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</row>
    <row r="423" spans="1:115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</row>
    <row r="424" spans="1:115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</row>
    <row r="425" spans="1:115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</row>
    <row r="426" spans="1:115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</row>
    <row r="427" spans="1:115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</row>
    <row r="428" spans="1:115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</row>
    <row r="429" spans="1:115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</row>
    <row r="430" spans="1:115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</row>
    <row r="431" spans="1:115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</row>
    <row r="432" spans="1:115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</row>
    <row r="433" spans="1:115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</row>
    <row r="434" spans="1:115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</row>
    <row r="435" spans="1:115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</row>
    <row r="436" spans="1:115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</row>
    <row r="437" spans="1:115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</row>
    <row r="438" spans="1:115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</row>
    <row r="439" spans="1:115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</row>
    <row r="440" spans="1:115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</row>
    <row r="441" spans="1:115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</row>
    <row r="442" spans="1:115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</row>
    <row r="443" spans="1:115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</row>
    <row r="444" spans="1:115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</row>
    <row r="445" spans="1:115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</row>
    <row r="446" spans="1:115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</row>
    <row r="447" spans="1:115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</row>
    <row r="448" spans="1:115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</row>
    <row r="449" spans="1:115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</row>
    <row r="450" spans="1:115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</row>
    <row r="451" spans="1:115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</row>
    <row r="452" spans="1:115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</row>
    <row r="453" spans="1:115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</row>
    <row r="454" spans="1:115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</row>
    <row r="455" spans="1:115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</row>
    <row r="456" spans="1:115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</row>
    <row r="457" spans="1:115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</row>
    <row r="458" spans="1:115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</row>
    <row r="459" spans="1:115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</row>
    <row r="460" spans="1:115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</row>
    <row r="461" spans="1:115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</row>
    <row r="462" spans="1:115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</row>
    <row r="463" spans="1:115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</row>
    <row r="464" spans="1:115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</row>
    <row r="465" spans="1:115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</row>
    <row r="466" spans="1:115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</row>
    <row r="467" spans="1:115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</row>
    <row r="468" spans="1:115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</row>
    <row r="469" spans="1:115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</row>
    <row r="470" spans="1:115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</row>
    <row r="471" spans="1:115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</row>
    <row r="472" spans="1:115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</row>
    <row r="473" spans="1:115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</row>
    <row r="474" spans="1:115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</row>
    <row r="475" spans="1:115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</row>
    <row r="476" spans="1:115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</row>
    <row r="477" spans="1:115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</row>
    <row r="478" spans="1:115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</row>
    <row r="479" spans="1:115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</row>
    <row r="480" spans="1:115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</row>
    <row r="481" spans="1:115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</row>
    <row r="482" spans="1:115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</row>
    <row r="483" spans="1:115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</row>
    <row r="484" spans="1:115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</row>
    <row r="485" spans="1:115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</row>
    <row r="486" spans="1:115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</row>
    <row r="487" spans="1:115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</row>
    <row r="488" spans="1:115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</row>
    <row r="489" spans="1:115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</row>
    <row r="490" spans="1:115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</row>
    <row r="491" spans="1:115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</row>
    <row r="492" spans="1:115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</row>
    <row r="493" spans="1:115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</row>
    <row r="494" spans="1:115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</row>
    <row r="495" spans="1:115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</row>
    <row r="496" spans="1:115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</row>
    <row r="497" spans="1:115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</row>
    <row r="498" spans="1:115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</row>
    <row r="499" spans="1:115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</row>
    <row r="500" spans="1:115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</row>
    <row r="501" spans="1:115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</row>
    <row r="502" spans="1:115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</row>
    <row r="503" spans="1:115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</row>
    <row r="504" spans="1:115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</row>
    <row r="505" spans="1:115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</row>
    <row r="506" spans="1:115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</row>
    <row r="507" spans="1:115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</row>
    <row r="508" spans="1:115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</row>
    <row r="509" spans="1:115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</row>
    <row r="510" spans="1:115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</row>
    <row r="511" spans="1:115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</row>
    <row r="512" spans="1:115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</row>
    <row r="513" spans="1:115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</row>
    <row r="514" spans="1:115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</row>
    <row r="515" spans="1:115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</row>
    <row r="516" spans="1:115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</row>
    <row r="517" spans="1:115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</row>
    <row r="518" spans="1:115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</row>
    <row r="519" spans="1:115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</row>
    <row r="520" spans="1:115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</row>
    <row r="521" spans="1:115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</row>
    <row r="522" spans="1:115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</row>
    <row r="523" spans="1:115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</row>
    <row r="524" spans="1:115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</row>
    <row r="525" spans="1:115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</row>
    <row r="526" spans="1:115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</row>
    <row r="527" spans="1:115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</row>
    <row r="528" spans="1:115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</row>
    <row r="529" spans="1:115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</row>
    <row r="530" spans="1:115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</row>
    <row r="531" spans="1:115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</row>
    <row r="532" spans="1:115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</row>
    <row r="533" spans="1:115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</row>
    <row r="534" spans="1:115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</row>
    <row r="535" spans="1:115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</row>
    <row r="536" spans="1:115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</row>
    <row r="537" spans="1:115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</row>
    <row r="538" spans="1:115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</row>
    <row r="539" spans="1:115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</row>
    <row r="540" spans="1:115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</row>
    <row r="541" spans="1:115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</row>
    <row r="542" spans="1:115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</row>
    <row r="543" spans="1:115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</row>
    <row r="544" spans="1:115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</row>
    <row r="545" spans="1:115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</row>
    <row r="546" spans="1:115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</row>
    <row r="547" spans="1:115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</row>
    <row r="548" spans="1:115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</row>
    <row r="549" spans="1:115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</row>
    <row r="550" spans="1:115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</row>
    <row r="551" spans="1:115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</row>
    <row r="552" spans="1:115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</row>
    <row r="553" spans="1:115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</row>
    <row r="554" spans="1:115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</row>
    <row r="555" spans="1:115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</row>
    <row r="556" spans="1:115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</row>
    <row r="557" spans="1:115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</row>
    <row r="558" spans="1:115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</row>
    <row r="559" spans="1:115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</row>
    <row r="560" spans="1:115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</row>
    <row r="561" spans="1:115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</row>
    <row r="562" spans="1:115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</row>
    <row r="563" spans="1:115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</row>
    <row r="564" spans="1:115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</row>
    <row r="565" spans="1:115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</row>
    <row r="566" spans="1:115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</row>
    <row r="567" spans="1:115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</row>
    <row r="568" spans="1:115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</row>
    <row r="569" spans="1:115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</row>
    <row r="570" spans="1:115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</row>
    <row r="571" spans="1:115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</row>
    <row r="572" spans="1:115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</row>
    <row r="573" spans="1:115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</row>
    <row r="574" spans="1:115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</row>
    <row r="575" spans="1:115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</row>
    <row r="576" spans="1:115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</row>
    <row r="577" spans="1:115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</row>
    <row r="578" spans="1:115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</row>
    <row r="579" spans="1:115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</row>
    <row r="580" spans="1:115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</row>
    <row r="581" spans="1:115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</row>
    <row r="582" spans="1:115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</row>
    <row r="583" spans="1:115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</row>
    <row r="584" spans="1:115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</row>
    <row r="585" spans="1:115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</row>
    <row r="586" spans="1:115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</row>
    <row r="587" spans="1:115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</row>
    <row r="588" spans="1:115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</row>
    <row r="589" spans="1:115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</row>
    <row r="590" spans="1:115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</row>
    <row r="591" spans="1:115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</row>
    <row r="592" spans="1:115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</row>
    <row r="593" spans="1:115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</row>
    <row r="594" spans="1:115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</row>
    <row r="595" spans="1:115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</row>
    <row r="596" spans="1:115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</row>
    <row r="597" spans="1:115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</row>
    <row r="598" spans="1:115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</row>
    <row r="599" spans="1:115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</row>
    <row r="600" spans="1:115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</row>
    <row r="601" spans="1:115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</row>
    <row r="602" spans="1:115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</row>
    <row r="603" spans="1:115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</row>
    <row r="604" spans="1:115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</row>
    <row r="605" spans="1:115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</row>
    <row r="606" spans="1:115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</row>
    <row r="607" spans="1:115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</row>
    <row r="608" spans="1:115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</row>
    <row r="609" spans="1:115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</row>
    <row r="610" spans="1:115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</row>
    <row r="611" spans="1:115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</row>
    <row r="612" spans="1:115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</row>
    <row r="613" spans="1:115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</row>
    <row r="614" spans="1:115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</row>
    <row r="615" spans="1:115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</row>
    <row r="616" spans="1:115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</row>
    <row r="617" spans="1:115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</row>
    <row r="618" spans="1:115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</row>
    <row r="619" spans="1:115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</row>
    <row r="620" spans="1:115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</row>
    <row r="621" spans="1:115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</row>
    <row r="622" spans="1:115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</row>
    <row r="623" spans="1:115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</row>
    <row r="624" spans="1:115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</row>
    <row r="625" spans="1:115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</row>
    <row r="626" spans="1:115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</row>
    <row r="627" spans="1:115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</row>
    <row r="628" spans="1:115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</row>
    <row r="629" spans="1:115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</row>
    <row r="630" spans="1:115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</row>
    <row r="631" spans="1:115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</row>
    <row r="632" spans="1:115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</row>
    <row r="633" spans="1:115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</row>
    <row r="634" spans="1:115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</row>
    <row r="635" spans="1:115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</row>
    <row r="636" spans="1:115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</row>
    <row r="637" spans="1:115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</row>
    <row r="638" spans="1:115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</row>
    <row r="639" spans="1:115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</row>
    <row r="640" spans="1:115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</row>
    <row r="641" spans="1:115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</row>
    <row r="642" spans="1:115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</row>
    <row r="643" spans="1:115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</row>
    <row r="644" spans="1:115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</row>
    <row r="645" spans="1:115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</row>
    <row r="646" spans="1:115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</row>
    <row r="647" spans="1:115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</row>
    <row r="648" spans="1:115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</row>
    <row r="649" spans="1:115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</row>
    <row r="650" spans="1:115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</row>
    <row r="651" spans="1:115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</row>
    <row r="652" spans="1:115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</row>
    <row r="653" spans="1:115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</row>
    <row r="654" spans="1:115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</row>
    <row r="655" spans="1:115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</row>
    <row r="656" spans="1:115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</row>
    <row r="657" spans="1:115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</row>
    <row r="658" spans="1:115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</row>
    <row r="659" spans="1:115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</row>
    <row r="660" spans="1:115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</row>
    <row r="661" spans="1:115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</row>
    <row r="662" spans="1:115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</row>
    <row r="663" spans="1:115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</row>
    <row r="664" spans="1:115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</row>
    <row r="665" spans="1:115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</row>
    <row r="666" spans="1:115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</row>
    <row r="667" spans="1:115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</row>
    <row r="668" spans="1:115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</row>
    <row r="669" spans="1:115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</row>
    <row r="670" spans="1:115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</row>
    <row r="671" spans="1:115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</row>
    <row r="672" spans="1:115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</row>
    <row r="673" spans="1:115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</row>
    <row r="674" spans="1:115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</row>
    <row r="675" spans="1:115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</row>
    <row r="676" spans="1:115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</row>
    <row r="677" spans="1:115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</row>
    <row r="678" spans="1:115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</row>
    <row r="679" spans="1:115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</row>
    <row r="680" spans="1:115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</row>
    <row r="681" spans="1:115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</row>
    <row r="682" spans="1:115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</row>
    <row r="683" spans="1:115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</row>
    <row r="684" spans="1:115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</row>
    <row r="685" spans="1:115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</row>
    <row r="686" spans="1:115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</row>
    <row r="687" spans="1:115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</row>
    <row r="688" spans="1:115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</row>
    <row r="689" spans="1:115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</row>
    <row r="690" spans="1:115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</row>
    <row r="691" spans="1:115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</row>
    <row r="692" spans="1:115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</row>
    <row r="693" spans="1:115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</row>
    <row r="694" spans="1:115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</row>
    <row r="695" spans="1:115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</row>
    <row r="696" spans="1:115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</row>
    <row r="697" spans="1:115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</row>
    <row r="698" spans="1:115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</row>
    <row r="699" spans="1:115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</row>
    <row r="700" spans="1:115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</row>
    <row r="701" spans="1:115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</row>
    <row r="702" spans="1:115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</row>
    <row r="703" spans="1:115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</row>
    <row r="704" spans="1:115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</row>
    <row r="705" spans="1:115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</row>
    <row r="706" spans="1:115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</row>
    <row r="707" spans="1:115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</row>
    <row r="708" spans="1:115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</row>
    <row r="709" spans="1:115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</row>
    <row r="710" spans="1:115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</row>
    <row r="711" spans="1:115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</row>
    <row r="712" spans="1:115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</row>
    <row r="713" spans="1:115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</row>
    <row r="714" spans="1:115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</row>
    <row r="715" spans="1:115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</row>
    <row r="716" spans="1:115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</row>
    <row r="717" spans="1:115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</row>
    <row r="718" spans="1:115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</row>
    <row r="719" spans="1:115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</row>
    <row r="720" spans="1:115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</row>
    <row r="721" spans="1:115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</row>
    <row r="722" spans="1:115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</row>
    <row r="723" spans="1:115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</row>
    <row r="724" spans="1:115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</row>
    <row r="725" spans="1:115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</row>
    <row r="726" spans="1:115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</row>
    <row r="727" spans="1:115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</row>
    <row r="728" spans="1:115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</row>
    <row r="729" spans="1:115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</row>
    <row r="730" spans="1:115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</row>
    <row r="731" spans="1:115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</row>
    <row r="732" spans="1:115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</row>
    <row r="733" spans="1:115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</row>
    <row r="734" spans="1:115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</row>
    <row r="735" spans="1:115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</row>
    <row r="736" spans="1:115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</row>
    <row r="737" spans="1:115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</row>
    <row r="738" spans="1:115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</row>
    <row r="739" spans="1:115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</row>
    <row r="740" spans="1:115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</row>
    <row r="741" spans="1:115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</row>
    <row r="742" spans="1:115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</row>
    <row r="743" spans="1:115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</row>
    <row r="744" spans="1:115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</row>
    <row r="745" spans="1:115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</row>
    <row r="746" spans="1:115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</row>
    <row r="747" spans="1:115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</row>
    <row r="748" spans="1:115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</row>
    <row r="749" spans="1:115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</row>
    <row r="750" spans="1:115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</row>
    <row r="751" spans="1:115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</row>
    <row r="752" spans="1:115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</row>
    <row r="753" spans="1:115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</row>
    <row r="754" spans="1:115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</row>
    <row r="755" spans="1:115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</row>
    <row r="756" spans="1:115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</row>
    <row r="757" spans="1:115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</row>
    <row r="758" spans="1:115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</row>
    <row r="759" spans="1:115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</row>
    <row r="760" spans="1:115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</row>
    <row r="761" spans="1:115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</row>
    <row r="762" spans="1:115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</row>
    <row r="763" spans="1:115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</row>
    <row r="764" spans="1:115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</row>
    <row r="765" spans="1:115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</row>
    <row r="766" spans="1:115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</row>
    <row r="767" spans="1:115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</row>
    <row r="768" spans="1:115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</row>
    <row r="769" spans="1:115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</row>
    <row r="770" spans="1:115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</row>
    <row r="771" spans="1:115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</row>
    <row r="772" spans="1:115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</row>
    <row r="773" spans="1:115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</row>
    <row r="774" spans="1:115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</row>
    <row r="775" spans="1:115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</row>
    <row r="776" spans="1:115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</row>
    <row r="777" spans="1:115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</row>
    <row r="778" spans="1:115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</row>
    <row r="779" spans="1:115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</row>
    <row r="780" spans="1:115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</row>
    <row r="781" spans="1:115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</row>
    <row r="782" spans="1:115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</row>
    <row r="783" spans="1:115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</row>
    <row r="784" spans="1:115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</row>
    <row r="785" spans="1:115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</row>
    <row r="786" spans="1:115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</row>
    <row r="787" spans="1:115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</row>
    <row r="788" spans="1:115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</row>
    <row r="789" spans="1:115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</row>
    <row r="790" spans="1:115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</row>
    <row r="791" spans="1:115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</row>
    <row r="792" spans="1:115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</row>
    <row r="793" spans="1:115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</row>
    <row r="794" spans="1:115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</row>
    <row r="795" spans="1:115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</row>
    <row r="796" spans="1:115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</row>
    <row r="797" spans="1:115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</row>
    <row r="798" spans="1:115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</row>
    <row r="799" spans="1:115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</row>
    <row r="800" spans="1:115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</row>
    <row r="801" spans="1:115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</row>
    <row r="802" spans="1:115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</row>
    <row r="803" spans="1:115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</row>
    <row r="804" spans="1:115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</row>
    <row r="805" spans="1:115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</row>
    <row r="806" spans="1:115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</row>
    <row r="807" spans="1:115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</row>
    <row r="808" spans="1:115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</row>
    <row r="809" spans="1:115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</row>
    <row r="810" spans="1:115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</row>
    <row r="811" spans="1:115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</row>
    <row r="812" spans="1:115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</row>
    <row r="813" spans="1:115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</row>
    <row r="814" spans="1:115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</row>
    <row r="815" spans="1:115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</row>
    <row r="816" spans="1:115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</row>
    <row r="817" spans="1:115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</row>
    <row r="818" spans="1:115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</row>
    <row r="819" spans="1:115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</row>
    <row r="820" spans="1:115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</row>
    <row r="821" spans="1:115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</row>
    <row r="822" spans="1:115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</row>
    <row r="823" spans="1:115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</row>
    <row r="824" spans="1:115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</row>
    <row r="825" spans="1:115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</row>
    <row r="826" spans="1:115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</row>
    <row r="827" spans="1:115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</row>
    <row r="828" spans="1:115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</row>
    <row r="829" spans="1:115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</row>
    <row r="830" spans="1:115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</row>
    <row r="831" spans="1:115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</row>
    <row r="832" spans="1:115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</row>
    <row r="833" spans="1:115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</row>
    <row r="834" spans="1:115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</row>
    <row r="835" spans="1:115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</row>
    <row r="836" spans="1:115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</row>
    <row r="837" spans="1:115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</row>
    <row r="838" spans="1:115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</row>
    <row r="839" spans="1:115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</row>
    <row r="840" spans="1:115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</row>
    <row r="841" spans="1:115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</row>
    <row r="842" spans="1:115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</row>
    <row r="843" spans="1:115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</row>
    <row r="844" spans="1:115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</row>
    <row r="845" spans="1:115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</row>
    <row r="846" spans="1:115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</row>
    <row r="847" spans="1:115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</row>
    <row r="848" spans="1:115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</row>
    <row r="849" spans="1:115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</row>
    <row r="850" spans="1:115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</row>
    <row r="851" spans="1:115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</row>
    <row r="852" spans="1:115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</row>
    <row r="853" spans="1:115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</row>
    <row r="854" spans="1:115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</row>
    <row r="855" spans="1:115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</row>
    <row r="856" spans="1:115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</row>
    <row r="857" spans="1:115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</row>
    <row r="858" spans="1:115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</row>
    <row r="859" spans="1:115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</row>
    <row r="860" spans="1:115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</row>
    <row r="861" spans="1:115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</row>
    <row r="862" spans="1:115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</row>
    <row r="863" spans="1:115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</row>
    <row r="864" spans="1:115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</row>
    <row r="865" spans="1:115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</row>
    <row r="866" spans="1:115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</row>
    <row r="867" spans="1:115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</row>
    <row r="868" spans="1:115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</row>
    <row r="869" spans="1:115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</row>
    <row r="870" spans="1:115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</row>
    <row r="871" spans="1:115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</row>
    <row r="872" spans="1:115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</row>
    <row r="873" spans="1:115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</row>
    <row r="874" spans="1:115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</row>
    <row r="875" spans="1:115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</row>
    <row r="876" spans="1:115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</row>
    <row r="877" spans="1:115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</row>
    <row r="878" spans="1:115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</row>
    <row r="879" spans="1:115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</row>
    <row r="880" spans="1:115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</row>
    <row r="881" spans="1:115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</row>
    <row r="882" spans="1:115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</row>
    <row r="883" spans="1:115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</row>
    <row r="884" spans="1:115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</row>
    <row r="885" spans="1:115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</row>
    <row r="886" spans="1:115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</row>
    <row r="887" spans="1:115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</row>
    <row r="888" spans="1:115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</row>
    <row r="889" spans="1:115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</row>
    <row r="890" spans="1:115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</row>
    <row r="891" spans="1:115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</row>
    <row r="892" spans="1:115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</row>
    <row r="893" spans="1:115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</row>
    <row r="894" spans="1:115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</row>
    <row r="895" spans="1:115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</row>
    <row r="896" spans="1:115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</row>
    <row r="897" spans="1:115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</row>
    <row r="898" spans="1:115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</row>
    <row r="899" spans="1:115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</row>
    <row r="900" spans="1:115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</row>
    <row r="901" spans="1:115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</row>
    <row r="902" spans="1:115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</row>
    <row r="903" spans="1:115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</row>
    <row r="904" spans="1:115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</row>
    <row r="905" spans="1:115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</row>
    <row r="906" spans="1:115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</row>
    <row r="907" spans="1:115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</row>
    <row r="908" spans="1:115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</row>
    <row r="909" spans="1:115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</row>
    <row r="910" spans="1:115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</row>
    <row r="911" spans="1:115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</row>
    <row r="912" spans="1:115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</row>
    <row r="913" spans="1:115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</row>
    <row r="914" spans="1:115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</row>
    <row r="915" spans="1:115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</row>
    <row r="916" spans="1:115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</row>
    <row r="917" spans="1:115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</row>
    <row r="918" spans="1:115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</row>
    <row r="919" spans="1:115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</row>
    <row r="920" spans="1:115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</row>
    <row r="921" spans="1:115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</row>
    <row r="922" spans="1:115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</row>
    <row r="923" spans="1:115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</row>
    <row r="924" spans="1:115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</row>
    <row r="925" spans="1:115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</row>
    <row r="926" spans="1:115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</row>
    <row r="927" spans="1:115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</row>
    <row r="928" spans="1:115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</row>
    <row r="929" spans="1:115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</row>
    <row r="930" spans="1:115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</row>
    <row r="931" spans="1:115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</row>
    <row r="932" spans="1:115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</row>
    <row r="933" spans="1:115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</row>
    <row r="934" spans="1:115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</row>
    <row r="935" spans="1:115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</row>
    <row r="936" spans="1:115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</row>
    <row r="937" spans="1:115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</row>
    <row r="938" spans="1:115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</row>
    <row r="939" spans="1:115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</row>
    <row r="940" spans="1:115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</row>
    <row r="941" spans="1:115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</row>
    <row r="942" spans="1:115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</row>
    <row r="943" spans="1:115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</row>
    <row r="944" spans="1:115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</row>
    <row r="945" spans="1:115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</row>
    <row r="946" spans="1:115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</row>
    <row r="947" spans="1:115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</row>
    <row r="948" spans="1:115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</row>
    <row r="949" spans="1:115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</row>
    <row r="950" spans="1:115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</row>
    <row r="951" spans="1:115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</row>
    <row r="952" spans="1:115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</row>
    <row r="953" spans="1:115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</row>
    <row r="954" spans="1:115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</row>
    <row r="955" spans="1:115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</row>
    <row r="956" spans="1:115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</row>
    <row r="957" spans="1:115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</row>
    <row r="958" spans="1:115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</row>
    <row r="959" spans="1:115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</row>
    <row r="960" spans="1:115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</row>
    <row r="961" spans="1:115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</row>
    <row r="962" spans="1:115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</row>
    <row r="963" spans="1:115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</row>
    <row r="964" spans="1:115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</row>
    <row r="965" spans="1:115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</row>
    <row r="966" spans="1:115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</row>
    <row r="967" spans="1:115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</row>
    <row r="968" spans="1:115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</row>
    <row r="969" spans="1:115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</row>
    <row r="970" spans="1:115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</row>
    <row r="971" spans="1:115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</row>
    <row r="972" spans="1:115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</row>
    <row r="973" spans="1:115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</row>
    <row r="974" spans="1:115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</row>
    <row r="975" spans="1:115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</row>
    <row r="976" spans="1:115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</row>
    <row r="977" spans="1:115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</row>
    <row r="978" spans="1:115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</row>
    <row r="979" spans="1:115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</row>
    <row r="980" spans="1:115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</row>
    <row r="981" spans="1:115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</row>
    <row r="982" spans="1:115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</row>
    <row r="983" spans="1:115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</row>
    <row r="984" spans="1:115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</row>
    <row r="985" spans="1:115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</row>
    <row r="986" spans="1:115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</row>
    <row r="987" spans="1:115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</row>
    <row r="988" spans="1:115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</row>
    <row r="989" spans="1:115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</row>
    <row r="990" spans="1:115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</row>
    <row r="991" spans="1:115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</row>
    <row r="992" spans="1:115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</row>
    <row r="993" spans="1:115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</row>
    <row r="994" spans="1:115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</row>
    <row r="995" spans="1:115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</row>
    <row r="996" spans="1:115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</row>
    <row r="997" spans="1:115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</row>
    <row r="998" spans="1:115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</row>
    <row r="999" spans="1:115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</row>
    <row r="1000" spans="1:115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</row>
  </sheetData>
  <mergeCells count="328">
    <mergeCell ref="V117:AU117"/>
    <mergeCell ref="BB115:BE115"/>
    <mergeCell ref="BH115:BK115"/>
    <mergeCell ref="R115:U115"/>
    <mergeCell ref="V115:Z115"/>
    <mergeCell ref="AB115:AE115"/>
    <mergeCell ref="AG115:AK115"/>
    <mergeCell ref="AM115:AP115"/>
    <mergeCell ref="AR115:AU115"/>
    <mergeCell ref="AW115:AZ115"/>
    <mergeCell ref="BB112:BE112"/>
    <mergeCell ref="BH112:BK112"/>
    <mergeCell ref="R112:U112"/>
    <mergeCell ref="V112:Z112"/>
    <mergeCell ref="AB112:AE112"/>
    <mergeCell ref="AG112:AK112"/>
    <mergeCell ref="AM112:AP112"/>
    <mergeCell ref="AR112:AU112"/>
    <mergeCell ref="AW112:AZ112"/>
    <mergeCell ref="R104:W104"/>
    <mergeCell ref="AD104:AN104"/>
    <mergeCell ref="AO104:AP104"/>
    <mergeCell ref="BB111:BE111"/>
    <mergeCell ref="BH111:BK111"/>
    <mergeCell ref="R105:W106"/>
    <mergeCell ref="V111:Z111"/>
    <mergeCell ref="AB111:AE111"/>
    <mergeCell ref="AG111:AK111"/>
    <mergeCell ref="AM111:AP111"/>
    <mergeCell ref="AR111:AU111"/>
    <mergeCell ref="AW111:AZ111"/>
    <mergeCell ref="AO93:AR93"/>
    <mergeCell ref="AT93:AV93"/>
    <mergeCell ref="AO94:AV94"/>
    <mergeCell ref="E99:BE99"/>
    <mergeCell ref="R102:W102"/>
    <mergeCell ref="AD102:AN102"/>
    <mergeCell ref="AO102:AP102"/>
    <mergeCell ref="AD103:AN103"/>
    <mergeCell ref="AO103:AP103"/>
    <mergeCell ref="BB114:BE114"/>
    <mergeCell ref="BH114:BK114"/>
    <mergeCell ref="R114:U114"/>
    <mergeCell ref="V114:Z114"/>
    <mergeCell ref="AB114:AE114"/>
    <mergeCell ref="AG114:AK114"/>
    <mergeCell ref="AM114:AP114"/>
    <mergeCell ref="AR114:AU114"/>
    <mergeCell ref="AW114:AZ114"/>
    <mergeCell ref="CA94:CH94"/>
    <mergeCell ref="BI99:CQ99"/>
    <mergeCell ref="BH101:BH102"/>
    <mergeCell ref="BR90:BY90"/>
    <mergeCell ref="CA90:CH90"/>
    <mergeCell ref="BR93:BU93"/>
    <mergeCell ref="BW93:BY93"/>
    <mergeCell ref="CA93:CD93"/>
    <mergeCell ref="CF93:CH93"/>
    <mergeCell ref="BR94:BY94"/>
    <mergeCell ref="AF85:AI85"/>
    <mergeCell ref="AK85:AM85"/>
    <mergeCell ref="BC85:BE85"/>
    <mergeCell ref="AF86:AM86"/>
    <mergeCell ref="CJ89:CM89"/>
    <mergeCell ref="CO89:CQ89"/>
    <mergeCell ref="CJ90:CQ90"/>
    <mergeCell ref="BI85:BL85"/>
    <mergeCell ref="BN85:BP85"/>
    <mergeCell ref="BI86:BP86"/>
    <mergeCell ref="BR89:BU89"/>
    <mergeCell ref="BW89:BY89"/>
    <mergeCell ref="CA89:CD89"/>
    <mergeCell ref="CF89:CH89"/>
    <mergeCell ref="AX85:BA85"/>
    <mergeCell ref="AX86:BE86"/>
    <mergeCell ref="CJ62:CM62"/>
    <mergeCell ref="CO62:CQ62"/>
    <mergeCell ref="AX59:BE59"/>
    <mergeCell ref="BI59:BP59"/>
    <mergeCell ref="AF61:AL61"/>
    <mergeCell ref="AF62:AI62"/>
    <mergeCell ref="AK62:AM62"/>
    <mergeCell ref="CA62:CD62"/>
    <mergeCell ref="CF62:CH62"/>
    <mergeCell ref="AF51:AM51"/>
    <mergeCell ref="AO51:AV51"/>
    <mergeCell ref="CJ51:CQ51"/>
    <mergeCell ref="AX54:BA54"/>
    <mergeCell ref="AX58:BA58"/>
    <mergeCell ref="BC58:BE58"/>
    <mergeCell ref="BI58:BL58"/>
    <mergeCell ref="BN58:BP58"/>
    <mergeCell ref="BR53:BY53"/>
    <mergeCell ref="BC54:BE54"/>
    <mergeCell ref="CA54:CD54"/>
    <mergeCell ref="CF54:CH54"/>
    <mergeCell ref="AX55:BE55"/>
    <mergeCell ref="CA55:CH55"/>
    <mergeCell ref="BR57:BY57"/>
    <mergeCell ref="AX51:BE51"/>
    <mergeCell ref="BI51:BP51"/>
    <mergeCell ref="BR51:BY51"/>
    <mergeCell ref="CA51:CH51"/>
    <mergeCell ref="BW50:BY50"/>
    <mergeCell ref="CA50:CD50"/>
    <mergeCell ref="CF50:CH50"/>
    <mergeCell ref="CJ50:CM50"/>
    <mergeCell ref="CP50:CQ50"/>
    <mergeCell ref="BN50:BP50"/>
    <mergeCell ref="BR50:BU50"/>
    <mergeCell ref="AF50:AI50"/>
    <mergeCell ref="AK50:AM50"/>
    <mergeCell ref="AO50:AR50"/>
    <mergeCell ref="AT50:AV50"/>
    <mergeCell ref="AX50:BA50"/>
    <mergeCell ref="BC50:BE50"/>
    <mergeCell ref="BI50:BL50"/>
    <mergeCell ref="BI49:BP49"/>
    <mergeCell ref="BR49:BY49"/>
    <mergeCell ref="CA49:CH49"/>
    <mergeCell ref="W47:AD47"/>
    <mergeCell ref="AF47:AM47"/>
    <mergeCell ref="AO47:AV47"/>
    <mergeCell ref="AX47:BE47"/>
    <mergeCell ref="BR47:BY47"/>
    <mergeCell ref="CA47:CH47"/>
    <mergeCell ref="BI43:BP43"/>
    <mergeCell ref="BI45:BP45"/>
    <mergeCell ref="BR45:BY45"/>
    <mergeCell ref="CA45:CH45"/>
    <mergeCell ref="CJ42:CM42"/>
    <mergeCell ref="CO42:CQ42"/>
    <mergeCell ref="E43:L43"/>
    <mergeCell ref="AO43:AV43"/>
    <mergeCell ref="BR43:BY43"/>
    <mergeCell ref="CA43:CH43"/>
    <mergeCell ref="CJ43:CQ43"/>
    <mergeCell ref="L120:M120"/>
    <mergeCell ref="N120:O120"/>
    <mergeCell ref="C118:K118"/>
    <mergeCell ref="L118:M118"/>
    <mergeCell ref="N118:O118"/>
    <mergeCell ref="C119:K119"/>
    <mergeCell ref="L119:M119"/>
    <mergeCell ref="N119:O119"/>
    <mergeCell ref="C120:K120"/>
    <mergeCell ref="B12:B87"/>
    <mergeCell ref="C13:C24"/>
    <mergeCell ref="C26:C40"/>
    <mergeCell ref="C42:C63"/>
    <mergeCell ref="E46:H46"/>
    <mergeCell ref="J46:L46"/>
    <mergeCell ref="E47:L47"/>
    <mergeCell ref="B89:B96"/>
    <mergeCell ref="B102:B107"/>
    <mergeCell ref="C64:C74"/>
    <mergeCell ref="C75:C82"/>
    <mergeCell ref="C89:C91"/>
    <mergeCell ref="C93:C96"/>
    <mergeCell ref="B97:C97"/>
    <mergeCell ref="B98:C98"/>
    <mergeCell ref="B99:C99"/>
    <mergeCell ref="C83:C87"/>
    <mergeCell ref="E84:L84"/>
    <mergeCell ref="E85:H85"/>
    <mergeCell ref="J85:L85"/>
    <mergeCell ref="E86:L86"/>
    <mergeCell ref="D102:L102"/>
    <mergeCell ref="D103:L103"/>
    <mergeCell ref="E104:I104"/>
    <mergeCell ref="L117:M117"/>
    <mergeCell ref="N117:O117"/>
    <mergeCell ref="C115:K115"/>
    <mergeCell ref="L115:M115"/>
    <mergeCell ref="N115:O115"/>
    <mergeCell ref="C116:K116"/>
    <mergeCell ref="L116:M116"/>
    <mergeCell ref="N116:O116"/>
    <mergeCell ref="C117:K117"/>
    <mergeCell ref="E75:H75"/>
    <mergeCell ref="J75:L75"/>
    <mergeCell ref="W75:Z75"/>
    <mergeCell ref="AB75:AD75"/>
    <mergeCell ref="L114:M114"/>
    <mergeCell ref="N114:O114"/>
    <mergeCell ref="C112:K112"/>
    <mergeCell ref="L112:M112"/>
    <mergeCell ref="N112:O112"/>
    <mergeCell ref="C113:K113"/>
    <mergeCell ref="L113:M113"/>
    <mergeCell ref="N113:O113"/>
    <mergeCell ref="C114:K114"/>
    <mergeCell ref="E76:L76"/>
    <mergeCell ref="E78:L78"/>
    <mergeCell ref="E105:I105"/>
    <mergeCell ref="E106:I106"/>
    <mergeCell ref="E107:I107"/>
    <mergeCell ref="C111:K111"/>
    <mergeCell ref="L111:M111"/>
    <mergeCell ref="N111:O111"/>
    <mergeCell ref="W76:AD76"/>
    <mergeCell ref="N78:U78"/>
    <mergeCell ref="W78:AD78"/>
    <mergeCell ref="AF63:AM63"/>
    <mergeCell ref="AF66:AM66"/>
    <mergeCell ref="AF67:AI67"/>
    <mergeCell ref="AK67:AM67"/>
    <mergeCell ref="AF68:AM68"/>
    <mergeCell ref="CA63:CH63"/>
    <mergeCell ref="CJ63:CQ63"/>
    <mergeCell ref="AX67:BA67"/>
    <mergeCell ref="BC67:BE67"/>
    <mergeCell ref="BI67:BL67"/>
    <mergeCell ref="BN67:BP67"/>
    <mergeCell ref="AX68:BE68"/>
    <mergeCell ref="BI68:BP68"/>
    <mergeCell ref="E16:L16"/>
    <mergeCell ref="E17:H17"/>
    <mergeCell ref="J17:L17"/>
    <mergeCell ref="N17:Q17"/>
    <mergeCell ref="S17:U17"/>
    <mergeCell ref="BR17:BU17"/>
    <mergeCell ref="BW17:BY17"/>
    <mergeCell ref="E13:H13"/>
    <mergeCell ref="J13:L13"/>
    <mergeCell ref="N13:Q13"/>
    <mergeCell ref="S13:U13"/>
    <mergeCell ref="E14:L14"/>
    <mergeCell ref="N14:U14"/>
    <mergeCell ref="N16:U16"/>
    <mergeCell ref="B1:CQ1"/>
    <mergeCell ref="B2:CQ2"/>
    <mergeCell ref="B3:CQ3"/>
    <mergeCell ref="B4:CQ4"/>
    <mergeCell ref="B5:CQ5"/>
    <mergeCell ref="E7:BE7"/>
    <mergeCell ref="BI7:CP7"/>
    <mergeCell ref="E10:L10"/>
    <mergeCell ref="N10:U10"/>
    <mergeCell ref="W10:AD10"/>
    <mergeCell ref="AF10:AM10"/>
    <mergeCell ref="AO10:AV10"/>
    <mergeCell ref="AX10:BE10"/>
    <mergeCell ref="BI10:BP10"/>
    <mergeCell ref="BR10:BY10"/>
    <mergeCell ref="CA10:CH10"/>
    <mergeCell ref="CJ10:CQ10"/>
    <mergeCell ref="CA17:CD17"/>
    <mergeCell ref="CF17:CH17"/>
    <mergeCell ref="BR18:BY18"/>
    <mergeCell ref="CA18:CH18"/>
    <mergeCell ref="BW42:BY42"/>
    <mergeCell ref="CA42:CD42"/>
    <mergeCell ref="CF42:CH42"/>
    <mergeCell ref="BI46:BL46"/>
    <mergeCell ref="N47:U47"/>
    <mergeCell ref="BN46:BP46"/>
    <mergeCell ref="BR46:BU46"/>
    <mergeCell ref="BW46:BY46"/>
    <mergeCell ref="CA46:CD46"/>
    <mergeCell ref="CF46:CH46"/>
    <mergeCell ref="CJ46:CM46"/>
    <mergeCell ref="CP46:CQ46"/>
    <mergeCell ref="N46:Q46"/>
    <mergeCell ref="BI47:BP47"/>
    <mergeCell ref="CJ47:CQ47"/>
    <mergeCell ref="AX46:BA46"/>
    <mergeCell ref="BC46:BE46"/>
    <mergeCell ref="S46:U46"/>
    <mergeCell ref="W46:Z46"/>
    <mergeCell ref="AB46:AD46"/>
    <mergeCell ref="AF46:AI46"/>
    <mergeCell ref="AK46:AM46"/>
    <mergeCell ref="AO46:AR46"/>
    <mergeCell ref="AT46:AV46"/>
    <mergeCell ref="E42:H42"/>
    <mergeCell ref="J42:L42"/>
    <mergeCell ref="AO42:AR42"/>
    <mergeCell ref="AT42:AV42"/>
    <mergeCell ref="BI42:BL42"/>
    <mergeCell ref="BN42:BP42"/>
    <mergeCell ref="BR42:BU42"/>
    <mergeCell ref="E39:L39"/>
    <mergeCell ref="W39:AD39"/>
    <mergeCell ref="AF39:AM39"/>
    <mergeCell ref="E41:L41"/>
    <mergeCell ref="N41:U41"/>
    <mergeCell ref="BI41:BO41"/>
    <mergeCell ref="BR41:BX41"/>
    <mergeCell ref="AF38:AI38"/>
    <mergeCell ref="AK38:AM38"/>
    <mergeCell ref="W34:Z34"/>
    <mergeCell ref="AB34:AD34"/>
    <mergeCell ref="W35:AD35"/>
    <mergeCell ref="E38:H38"/>
    <mergeCell ref="J38:L38"/>
    <mergeCell ref="W38:Z38"/>
    <mergeCell ref="AB38:AD38"/>
    <mergeCell ref="E27:L27"/>
    <mergeCell ref="W31:AD31"/>
    <mergeCell ref="AF31:AM31"/>
    <mergeCell ref="AO31:AV31"/>
    <mergeCell ref="N29:U29"/>
    <mergeCell ref="W30:Z30"/>
    <mergeCell ref="AB30:AD30"/>
    <mergeCell ref="AF30:AI30"/>
    <mergeCell ref="AK30:AM30"/>
    <mergeCell ref="AO30:AR30"/>
    <mergeCell ref="AT30:AV30"/>
    <mergeCell ref="N27:U27"/>
    <mergeCell ref="W27:AD27"/>
    <mergeCell ref="AF27:AM27"/>
    <mergeCell ref="AO27:AV27"/>
    <mergeCell ref="W26:Z26"/>
    <mergeCell ref="AB26:AD26"/>
    <mergeCell ref="AF26:AI26"/>
    <mergeCell ref="AK26:AM26"/>
    <mergeCell ref="AO26:AR26"/>
    <mergeCell ref="AT26:AV26"/>
    <mergeCell ref="N26:Q26"/>
    <mergeCell ref="S26:U26"/>
    <mergeCell ref="E18:L18"/>
    <mergeCell ref="N18:U18"/>
    <mergeCell ref="N21:Q21"/>
    <mergeCell ref="S21:U21"/>
    <mergeCell ref="N22:U22"/>
    <mergeCell ref="E26:H26"/>
    <mergeCell ref="J26:L26"/>
  </mergeCells>
  <printOptions horizontalCentered="1" verticalCentered="1"/>
  <pageMargins left="0.51181102362204722" right="0.70866141732283472" top="0.55118110236220474" bottom="0.55118110236220474" header="0" footer="0"/>
  <pageSetup orientation="landscape"/>
  <rowBreaks count="2" manualBreakCount="2">
    <brk id="40" man="1"/>
    <brk id="74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1000"/>
  <sheetViews>
    <sheetView workbookViewId="0"/>
  </sheetViews>
  <sheetFormatPr baseColWidth="10" defaultColWidth="14.42578125" defaultRowHeight="15" customHeight="1"/>
  <cols>
    <col min="1" max="1" width="6.140625" customWidth="1"/>
    <col min="2" max="2" width="3.140625" customWidth="1"/>
    <col min="3" max="3" width="4.7109375" customWidth="1"/>
    <col min="4" max="4" width="2.85546875" customWidth="1"/>
    <col min="5" max="5" width="4.28515625" customWidth="1"/>
    <col min="6" max="6" width="4.85546875" customWidth="1"/>
    <col min="7" max="7" width="3.28515625" customWidth="1"/>
    <col min="8" max="8" width="3.5703125" customWidth="1"/>
    <col min="9" max="9" width="4.7109375" customWidth="1"/>
    <col min="10" max="10" width="3.5703125" customWidth="1"/>
    <col min="11" max="11" width="7.42578125" customWidth="1"/>
    <col min="12" max="12" width="2.42578125" customWidth="1"/>
    <col min="13" max="13" width="4.28515625" customWidth="1"/>
    <col min="14" max="14" width="2.140625" customWidth="1"/>
    <col min="15" max="15" width="2.42578125" customWidth="1"/>
    <col min="16" max="16" width="7.85546875" customWidth="1"/>
    <col min="17" max="17" width="3.140625" customWidth="1"/>
    <col min="18" max="18" width="4.42578125" customWidth="1"/>
    <col min="19" max="19" width="2.85546875" customWidth="1"/>
    <col min="20" max="20" width="3.7109375" customWidth="1"/>
    <col min="21" max="21" width="7.140625" customWidth="1"/>
    <col min="22" max="22" width="2.85546875" customWidth="1"/>
    <col min="23" max="23" width="4.140625" customWidth="1"/>
    <col min="24" max="24" width="3.7109375" customWidth="1"/>
    <col min="25" max="25" width="4.42578125" customWidth="1"/>
    <col min="26" max="26" width="6.42578125" customWidth="1"/>
    <col min="27" max="27" width="2.5703125" customWidth="1"/>
    <col min="28" max="28" width="4.7109375" customWidth="1"/>
    <col min="29" max="29" width="2.42578125" customWidth="1"/>
    <col min="30" max="30" width="4.28515625" customWidth="1"/>
    <col min="31" max="31" width="5.28515625" customWidth="1"/>
    <col min="32" max="32" width="2.7109375" customWidth="1"/>
    <col min="33" max="33" width="1.28515625" customWidth="1"/>
    <col min="34" max="34" width="2.5703125" customWidth="1"/>
    <col min="35" max="35" width="4.7109375" customWidth="1"/>
    <col min="36" max="36" width="3.140625" customWidth="1"/>
    <col min="37" max="37" width="5.140625" customWidth="1"/>
    <col min="38" max="38" width="5.7109375" customWidth="1"/>
    <col min="39" max="39" width="2.85546875" customWidth="1"/>
    <col min="40" max="40" width="3.85546875" customWidth="1"/>
    <col min="41" max="41" width="3.5703125" customWidth="1"/>
    <col min="42" max="42" width="4.7109375" customWidth="1"/>
    <col min="43" max="43" width="7" customWidth="1"/>
    <col min="44" max="44" width="2.28515625" customWidth="1"/>
    <col min="45" max="45" width="3" customWidth="1"/>
    <col min="46" max="46" width="4" customWidth="1"/>
    <col min="47" max="47" width="3.140625" customWidth="1"/>
    <col min="48" max="48" width="6.42578125" customWidth="1"/>
    <col min="49" max="49" width="2.85546875" customWidth="1"/>
    <col min="50" max="50" width="4.42578125" customWidth="1"/>
    <col min="51" max="52" width="4.28515625" customWidth="1"/>
    <col min="53" max="53" width="5.42578125" customWidth="1"/>
    <col min="54" max="54" width="3.140625" customWidth="1"/>
    <col min="55" max="56" width="11.42578125" customWidth="1"/>
  </cols>
  <sheetData>
    <row r="1" spans="1:56" ht="11.25" customHeight="1">
      <c r="A1" s="3"/>
      <c r="B1" s="116"/>
      <c r="C1" s="8"/>
      <c r="D1" s="8"/>
      <c r="E1" s="8"/>
      <c r="F1" s="8"/>
      <c r="G1" s="246" t="s">
        <v>1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117"/>
      <c r="BC1" s="3"/>
      <c r="BD1" s="3"/>
    </row>
    <row r="2" spans="1:56" ht="11.25" customHeight="1">
      <c r="A2" s="3"/>
      <c r="B2" s="68"/>
      <c r="C2" s="3"/>
      <c r="D2" s="3"/>
      <c r="E2" s="3"/>
      <c r="F2" s="3"/>
      <c r="G2" s="249" t="s">
        <v>194</v>
      </c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2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118"/>
      <c r="BC2" s="3"/>
      <c r="BD2" s="3"/>
    </row>
    <row r="3" spans="1:56" ht="11.25" customHeight="1">
      <c r="A3" s="3"/>
      <c r="B3" s="68"/>
      <c r="C3" s="3"/>
      <c r="D3" s="3"/>
      <c r="E3" s="3"/>
      <c r="F3" s="3"/>
      <c r="G3" s="250" t="s">
        <v>195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118"/>
      <c r="BC3" s="3"/>
      <c r="BD3" s="3"/>
    </row>
    <row r="4" spans="1:56" ht="11.25" customHeight="1">
      <c r="A4" s="3"/>
      <c r="B4" s="68"/>
      <c r="C4" s="3"/>
      <c r="D4" s="3"/>
      <c r="E4" s="3"/>
      <c r="F4" s="3"/>
      <c r="G4" s="249" t="s">
        <v>4</v>
      </c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118"/>
      <c r="BC4" s="3"/>
      <c r="BD4" s="3"/>
    </row>
    <row r="5" spans="1:56" ht="5.25" customHeight="1">
      <c r="A5" s="3"/>
      <c r="B5" s="68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118"/>
      <c r="BC5" s="3"/>
      <c r="BD5" s="3"/>
    </row>
    <row r="6" spans="1:56" ht="11.25" customHeight="1">
      <c r="A6" s="3"/>
      <c r="B6" s="68"/>
      <c r="C6" s="251" t="s">
        <v>196</v>
      </c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78"/>
      <c r="AF6" s="37"/>
      <c r="AG6" s="37"/>
      <c r="AH6" s="3"/>
      <c r="AI6" s="251" t="s">
        <v>197</v>
      </c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78"/>
      <c r="BB6" s="118"/>
      <c r="BC6" s="3"/>
      <c r="BD6" s="3"/>
    </row>
    <row r="7" spans="1:56" ht="11.25" customHeight="1">
      <c r="A7" s="3"/>
      <c r="B7" s="68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7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118"/>
      <c r="BC7" s="3"/>
      <c r="BD7" s="3"/>
    </row>
    <row r="8" spans="1:56" ht="15" customHeight="1">
      <c r="A8" s="3"/>
      <c r="B8" s="68"/>
      <c r="C8" s="166"/>
      <c r="D8" s="167"/>
      <c r="E8" s="167"/>
      <c r="F8" s="16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6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118"/>
      <c r="BC8" s="3"/>
      <c r="BD8" s="3"/>
    </row>
    <row r="9" spans="1:56" ht="11.25" customHeight="1">
      <c r="A9" s="3"/>
      <c r="B9" s="68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6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118"/>
      <c r="BC9" s="3"/>
      <c r="BD9" s="3"/>
    </row>
    <row r="10" spans="1:56" ht="11.25" customHeight="1">
      <c r="A10" s="3"/>
      <c r="B10" s="68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6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118"/>
      <c r="BC10" s="3"/>
      <c r="BD10" s="3"/>
    </row>
    <row r="11" spans="1:56" ht="11.25" customHeight="1">
      <c r="A11" s="3"/>
      <c r="B11" s="68"/>
      <c r="C11" s="119">
        <v>6</v>
      </c>
      <c r="D11" s="119">
        <v>0</v>
      </c>
      <c r="E11" s="119">
        <v>6</v>
      </c>
      <c r="F11" s="119">
        <v>4</v>
      </c>
      <c r="G11" s="37"/>
      <c r="H11" s="119">
        <v>4</v>
      </c>
      <c r="I11" s="119"/>
      <c r="J11" s="119">
        <v>5</v>
      </c>
      <c r="K11" s="119">
        <v>3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6"/>
      <c r="AH11" s="3"/>
      <c r="AI11" s="27">
        <v>4</v>
      </c>
      <c r="AJ11" s="27"/>
      <c r="AK11" s="27">
        <v>5</v>
      </c>
      <c r="AL11" s="27">
        <v>3</v>
      </c>
      <c r="AM11" s="3"/>
      <c r="AN11" s="27">
        <v>4</v>
      </c>
      <c r="AO11" s="27"/>
      <c r="AP11" s="27">
        <v>5</v>
      </c>
      <c r="AQ11" s="27">
        <v>3</v>
      </c>
      <c r="AR11" s="3"/>
      <c r="AS11" s="27">
        <v>4</v>
      </c>
      <c r="AT11" s="27"/>
      <c r="AU11" s="27">
        <v>5</v>
      </c>
      <c r="AV11" s="27">
        <v>3</v>
      </c>
      <c r="AW11" s="3"/>
      <c r="AX11" s="27">
        <v>4</v>
      </c>
      <c r="AY11" s="27"/>
      <c r="AZ11" s="27">
        <v>5</v>
      </c>
      <c r="BA11" s="27">
        <v>3</v>
      </c>
      <c r="BB11" s="118"/>
      <c r="BC11" s="3"/>
      <c r="BD11" s="3"/>
    </row>
    <row r="12" spans="1:56" ht="27.75" customHeight="1">
      <c r="A12" s="3"/>
      <c r="B12" s="68"/>
      <c r="C12" s="243" t="s">
        <v>198</v>
      </c>
      <c r="D12" s="152"/>
      <c r="E12" s="152"/>
      <c r="F12" s="178"/>
      <c r="G12" s="37"/>
      <c r="H12" s="243" t="s">
        <v>35</v>
      </c>
      <c r="I12" s="152"/>
      <c r="J12" s="152"/>
      <c r="K12" s="178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6"/>
      <c r="AH12" s="3"/>
      <c r="AI12" s="241" t="s">
        <v>36</v>
      </c>
      <c r="AJ12" s="152"/>
      <c r="AK12" s="152"/>
      <c r="AL12" s="178"/>
      <c r="AM12" s="3"/>
      <c r="AN12" s="241" t="s">
        <v>38</v>
      </c>
      <c r="AO12" s="152"/>
      <c r="AP12" s="152"/>
      <c r="AQ12" s="178"/>
      <c r="AR12" s="3"/>
      <c r="AS12" s="241" t="s">
        <v>37</v>
      </c>
      <c r="AT12" s="152"/>
      <c r="AU12" s="152"/>
      <c r="AV12" s="178"/>
      <c r="AW12" s="3"/>
      <c r="AX12" s="253" t="s">
        <v>199</v>
      </c>
      <c r="AY12" s="152"/>
      <c r="AZ12" s="152"/>
      <c r="BA12" s="178"/>
      <c r="BB12" s="118"/>
      <c r="BC12" s="3"/>
      <c r="BD12" s="3"/>
    </row>
    <row r="13" spans="1:56" ht="11.25" customHeight="1">
      <c r="A13" s="3"/>
      <c r="B13" s="68"/>
      <c r="C13" s="252" t="s">
        <v>200</v>
      </c>
      <c r="D13" s="178"/>
      <c r="E13" s="120"/>
      <c r="F13" s="120"/>
      <c r="G13" s="88"/>
      <c r="H13" s="252" t="s">
        <v>201</v>
      </c>
      <c r="I13" s="178"/>
      <c r="J13" s="120" t="s">
        <v>140</v>
      </c>
      <c r="K13" s="120" t="s">
        <v>200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6"/>
      <c r="AH13" s="3"/>
      <c r="AI13" s="252" t="s">
        <v>202</v>
      </c>
      <c r="AJ13" s="178"/>
      <c r="AK13" s="120" t="s">
        <v>176</v>
      </c>
      <c r="AL13" s="120"/>
      <c r="AM13" s="3"/>
      <c r="AN13" s="242" t="s">
        <v>34</v>
      </c>
      <c r="AO13" s="178"/>
      <c r="AP13" s="120" t="s">
        <v>176</v>
      </c>
      <c r="AQ13" s="121" t="s">
        <v>202</v>
      </c>
      <c r="AR13" s="3"/>
      <c r="AS13" s="242" t="s">
        <v>33</v>
      </c>
      <c r="AT13" s="178"/>
      <c r="AU13" s="120" t="s">
        <v>176</v>
      </c>
      <c r="AV13" s="120" t="s">
        <v>34</v>
      </c>
      <c r="AW13" s="3"/>
      <c r="AX13" s="245" t="s">
        <v>203</v>
      </c>
      <c r="AY13" s="178"/>
      <c r="AZ13" s="119" t="s">
        <v>176</v>
      </c>
      <c r="BA13" s="119"/>
      <c r="BB13" s="118"/>
      <c r="BC13" s="3"/>
      <c r="BD13" s="3"/>
    </row>
    <row r="14" spans="1:56" ht="11.25" customHeight="1">
      <c r="A14" s="3"/>
      <c r="B14" s="68"/>
      <c r="C14" s="37"/>
      <c r="D14" s="37"/>
      <c r="E14" s="37"/>
      <c r="F14" s="37"/>
      <c r="G14" s="37"/>
      <c r="H14" s="37"/>
      <c r="I14" s="37"/>
      <c r="J14" s="37"/>
      <c r="K14" s="37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6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118"/>
      <c r="BC14" s="3"/>
      <c r="BD14" s="3"/>
    </row>
    <row r="15" spans="1:56" ht="11.25" customHeight="1">
      <c r="A15" s="3"/>
      <c r="B15" s="68"/>
      <c r="C15" s="122">
        <v>4</v>
      </c>
      <c r="D15" s="122"/>
      <c r="E15" s="122">
        <v>5</v>
      </c>
      <c r="F15" s="122">
        <v>3</v>
      </c>
      <c r="G15" s="37"/>
      <c r="H15" s="119">
        <v>4</v>
      </c>
      <c r="I15" s="119">
        <v>2</v>
      </c>
      <c r="J15" s="119">
        <v>4</v>
      </c>
      <c r="K15" s="119">
        <v>3</v>
      </c>
      <c r="L15" s="3"/>
      <c r="M15" s="27">
        <v>4</v>
      </c>
      <c r="N15" s="27">
        <v>2</v>
      </c>
      <c r="O15" s="27">
        <v>4</v>
      </c>
      <c r="P15" s="27">
        <v>3</v>
      </c>
      <c r="Q15" s="3"/>
      <c r="R15" s="27">
        <v>4</v>
      </c>
      <c r="S15" s="27"/>
      <c r="T15" s="27">
        <v>5</v>
      </c>
      <c r="U15" s="27">
        <v>3</v>
      </c>
      <c r="V15" s="3"/>
      <c r="W15" s="3"/>
      <c r="X15" s="3"/>
      <c r="Y15" s="3"/>
      <c r="Z15" s="3"/>
      <c r="AA15" s="3"/>
      <c r="AB15" s="27">
        <v>4</v>
      </c>
      <c r="AC15" s="27"/>
      <c r="AD15" s="27">
        <v>5</v>
      </c>
      <c r="AE15" s="27">
        <v>3</v>
      </c>
      <c r="AF15" s="3"/>
      <c r="AG15" s="6"/>
      <c r="AH15" s="3"/>
      <c r="AI15" s="3"/>
      <c r="AJ15" s="3"/>
      <c r="AK15" s="3"/>
      <c r="AL15" s="3"/>
      <c r="AM15" s="3"/>
      <c r="AN15" s="27">
        <v>4</v>
      </c>
      <c r="AO15" s="27"/>
      <c r="AP15" s="27">
        <v>5</v>
      </c>
      <c r="AQ15" s="27">
        <v>3</v>
      </c>
      <c r="AR15" s="3"/>
      <c r="AS15" s="27">
        <v>4</v>
      </c>
      <c r="AT15" s="27"/>
      <c r="AU15" s="27">
        <v>5</v>
      </c>
      <c r="AV15" s="27">
        <v>3</v>
      </c>
      <c r="AW15" s="3"/>
      <c r="AX15" s="27">
        <v>4</v>
      </c>
      <c r="AY15" s="27"/>
      <c r="AZ15" s="27">
        <v>5</v>
      </c>
      <c r="BA15" s="27">
        <v>3</v>
      </c>
      <c r="BB15" s="118"/>
      <c r="BC15" s="3"/>
      <c r="BD15" s="3"/>
    </row>
    <row r="16" spans="1:56" ht="23.25" customHeight="1">
      <c r="A16" s="3"/>
      <c r="B16" s="68"/>
      <c r="C16" s="243" t="s">
        <v>47</v>
      </c>
      <c r="D16" s="152"/>
      <c r="E16" s="152"/>
      <c r="F16" s="178"/>
      <c r="G16" s="37"/>
      <c r="H16" s="243" t="s">
        <v>204</v>
      </c>
      <c r="I16" s="152"/>
      <c r="J16" s="152"/>
      <c r="K16" s="178"/>
      <c r="L16" s="3"/>
      <c r="M16" s="243" t="s">
        <v>205</v>
      </c>
      <c r="N16" s="152"/>
      <c r="O16" s="152"/>
      <c r="P16" s="178"/>
      <c r="Q16" s="3"/>
      <c r="R16" s="243" t="s">
        <v>206</v>
      </c>
      <c r="S16" s="152"/>
      <c r="T16" s="152"/>
      <c r="U16" s="178"/>
      <c r="V16" s="3"/>
      <c r="W16" s="3"/>
      <c r="X16" s="3"/>
      <c r="Y16" s="3"/>
      <c r="Z16" s="3"/>
      <c r="AA16" s="3"/>
      <c r="AB16" s="241" t="s">
        <v>207</v>
      </c>
      <c r="AC16" s="152"/>
      <c r="AD16" s="152"/>
      <c r="AE16" s="178"/>
      <c r="AF16" s="37"/>
      <c r="AG16" s="46"/>
      <c r="AH16" s="3"/>
      <c r="AI16" s="3"/>
      <c r="AJ16" s="3"/>
      <c r="AK16" s="3"/>
      <c r="AL16" s="3"/>
      <c r="AM16" s="3"/>
      <c r="AN16" s="241" t="s">
        <v>208</v>
      </c>
      <c r="AO16" s="152"/>
      <c r="AP16" s="152"/>
      <c r="AQ16" s="178"/>
      <c r="AR16" s="3"/>
      <c r="AS16" s="241" t="s">
        <v>209</v>
      </c>
      <c r="AT16" s="152"/>
      <c r="AU16" s="152"/>
      <c r="AV16" s="178"/>
      <c r="AW16" s="3"/>
      <c r="AX16" s="244" t="s">
        <v>210</v>
      </c>
      <c r="AY16" s="152"/>
      <c r="AZ16" s="152"/>
      <c r="BA16" s="178"/>
      <c r="BB16" s="118"/>
      <c r="BC16" s="3"/>
      <c r="BD16" s="3"/>
    </row>
    <row r="17" spans="1:56" ht="11.25" customHeight="1">
      <c r="A17" s="3"/>
      <c r="B17" s="68"/>
      <c r="C17" s="245" t="s">
        <v>42</v>
      </c>
      <c r="D17" s="178"/>
      <c r="E17" s="119"/>
      <c r="F17" s="119"/>
      <c r="G17" s="37"/>
      <c r="H17" s="245" t="s">
        <v>19</v>
      </c>
      <c r="I17" s="178"/>
      <c r="J17" s="123" t="s">
        <v>176</v>
      </c>
      <c r="K17" s="124" t="s">
        <v>211</v>
      </c>
      <c r="L17" s="3"/>
      <c r="M17" s="242" t="s">
        <v>212</v>
      </c>
      <c r="N17" s="178"/>
      <c r="O17" s="120" t="s">
        <v>176</v>
      </c>
      <c r="P17" s="124" t="s">
        <v>213</v>
      </c>
      <c r="Q17" s="3"/>
      <c r="R17" s="242" t="s">
        <v>66</v>
      </c>
      <c r="S17" s="178"/>
      <c r="T17" s="120" t="s">
        <v>140</v>
      </c>
      <c r="U17" s="124" t="s">
        <v>214</v>
      </c>
      <c r="V17" s="3"/>
      <c r="W17" s="3"/>
      <c r="X17" s="3"/>
      <c r="Y17" s="3"/>
      <c r="Z17" s="3"/>
      <c r="AA17" s="3"/>
      <c r="AB17" s="242" t="s">
        <v>215</v>
      </c>
      <c r="AC17" s="178"/>
      <c r="AD17" s="119" t="s">
        <v>140</v>
      </c>
      <c r="AE17" s="119"/>
      <c r="AF17" s="37"/>
      <c r="AG17" s="46"/>
      <c r="AH17" s="3"/>
      <c r="AI17" s="3"/>
      <c r="AJ17" s="3"/>
      <c r="AK17" s="3"/>
      <c r="AL17" s="3"/>
      <c r="AM17" s="3"/>
      <c r="AN17" s="245" t="s">
        <v>154</v>
      </c>
      <c r="AO17" s="178"/>
      <c r="AP17" s="119" t="s">
        <v>176</v>
      </c>
      <c r="AQ17" s="119"/>
      <c r="AR17" s="3"/>
      <c r="AS17" s="242" t="s">
        <v>155</v>
      </c>
      <c r="AT17" s="178"/>
      <c r="AU17" s="120" t="s">
        <v>176</v>
      </c>
      <c r="AV17" s="120" t="s">
        <v>154</v>
      </c>
      <c r="AW17" s="3"/>
      <c r="AX17" s="242" t="s">
        <v>156</v>
      </c>
      <c r="AY17" s="178"/>
      <c r="AZ17" s="120" t="s">
        <v>176</v>
      </c>
      <c r="BA17" s="120" t="s">
        <v>155</v>
      </c>
      <c r="BB17" s="118"/>
      <c r="BC17" s="3"/>
      <c r="BD17" s="3"/>
    </row>
    <row r="18" spans="1:56" ht="11.25" customHeight="1">
      <c r="A18" s="3"/>
      <c r="B18" s="68"/>
      <c r="C18" s="37"/>
      <c r="D18" s="37"/>
      <c r="E18" s="37"/>
      <c r="F18" s="37"/>
      <c r="G18" s="37"/>
      <c r="H18" s="37"/>
      <c r="I18" s="37"/>
      <c r="J18" s="37"/>
      <c r="K18" s="3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6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118"/>
      <c r="BC18" s="3"/>
      <c r="BD18" s="3"/>
    </row>
    <row r="19" spans="1:56" ht="11.25" customHeight="1">
      <c r="A19" s="3"/>
      <c r="B19" s="68"/>
      <c r="C19" s="3"/>
      <c r="D19" s="3"/>
      <c r="E19" s="3"/>
      <c r="F19" s="3"/>
      <c r="G19" s="3"/>
      <c r="H19" s="3"/>
      <c r="I19" s="3"/>
      <c r="J19" s="3"/>
      <c r="K19" s="3"/>
      <c r="L19" s="3"/>
      <c r="M19" s="27">
        <v>4</v>
      </c>
      <c r="N19" s="27"/>
      <c r="O19" s="27">
        <v>5</v>
      </c>
      <c r="P19" s="27">
        <v>3</v>
      </c>
      <c r="Q19" s="3"/>
      <c r="R19" s="27">
        <v>4</v>
      </c>
      <c r="S19" s="27"/>
      <c r="T19" s="27">
        <v>5</v>
      </c>
      <c r="U19" s="27">
        <v>3</v>
      </c>
      <c r="V19" s="3"/>
      <c r="W19" s="27">
        <v>4</v>
      </c>
      <c r="X19" s="27">
        <v>2</v>
      </c>
      <c r="Y19" s="27">
        <v>6</v>
      </c>
      <c r="Z19" s="27">
        <v>4</v>
      </c>
      <c r="AA19" s="3"/>
      <c r="AB19" s="27">
        <v>4</v>
      </c>
      <c r="AC19" s="27"/>
      <c r="AD19" s="27">
        <v>5</v>
      </c>
      <c r="AE19" s="27">
        <v>3</v>
      </c>
      <c r="AF19" s="3"/>
      <c r="AG19" s="6"/>
      <c r="AH19" s="3"/>
      <c r="AI19" s="27">
        <v>4</v>
      </c>
      <c r="AJ19" s="27"/>
      <c r="AK19" s="27">
        <v>5</v>
      </c>
      <c r="AL19" s="27">
        <v>3</v>
      </c>
      <c r="AM19" s="3"/>
      <c r="AN19" s="3"/>
      <c r="AO19" s="3"/>
      <c r="AP19" s="3"/>
      <c r="AQ19" s="3"/>
      <c r="AR19" s="3"/>
      <c r="AS19" s="27">
        <v>4</v>
      </c>
      <c r="AT19" s="27"/>
      <c r="AU19" s="27">
        <v>5</v>
      </c>
      <c r="AV19" s="27">
        <v>3</v>
      </c>
      <c r="AW19" s="3"/>
      <c r="AX19" s="27">
        <v>4</v>
      </c>
      <c r="AY19" s="27"/>
      <c r="AZ19" s="27">
        <v>5</v>
      </c>
      <c r="BA19" s="27">
        <v>3</v>
      </c>
      <c r="BB19" s="118"/>
      <c r="BC19" s="3"/>
      <c r="BD19" s="3"/>
    </row>
    <row r="20" spans="1:56" ht="24.75" customHeight="1">
      <c r="A20" s="3"/>
      <c r="B20" s="68"/>
      <c r="C20" s="3"/>
      <c r="D20" s="3"/>
      <c r="E20" s="3"/>
      <c r="F20" s="3"/>
      <c r="G20" s="3"/>
      <c r="H20" s="3"/>
      <c r="I20" s="3"/>
      <c r="J20" s="3"/>
      <c r="K20" s="3"/>
      <c r="L20" s="3"/>
      <c r="M20" s="243" t="s">
        <v>40</v>
      </c>
      <c r="N20" s="152"/>
      <c r="O20" s="152"/>
      <c r="P20" s="178"/>
      <c r="Q20" s="3"/>
      <c r="R20" s="244" t="s">
        <v>61</v>
      </c>
      <c r="S20" s="152"/>
      <c r="T20" s="152"/>
      <c r="U20" s="178"/>
      <c r="V20" s="3"/>
      <c r="W20" s="241" t="s">
        <v>216</v>
      </c>
      <c r="X20" s="152"/>
      <c r="Y20" s="152"/>
      <c r="Z20" s="178"/>
      <c r="AA20" s="3"/>
      <c r="AB20" s="241" t="s">
        <v>217</v>
      </c>
      <c r="AC20" s="152"/>
      <c r="AD20" s="152"/>
      <c r="AE20" s="178"/>
      <c r="AF20" s="37"/>
      <c r="AG20" s="46"/>
      <c r="AH20" s="3"/>
      <c r="AI20" s="241" t="s">
        <v>102</v>
      </c>
      <c r="AJ20" s="152"/>
      <c r="AK20" s="152"/>
      <c r="AL20" s="178"/>
      <c r="AM20" s="3"/>
      <c r="AN20" s="3"/>
      <c r="AO20" s="3"/>
      <c r="AP20" s="3"/>
      <c r="AQ20" s="3"/>
      <c r="AR20" s="3"/>
      <c r="AS20" s="241" t="s">
        <v>218</v>
      </c>
      <c r="AT20" s="152"/>
      <c r="AU20" s="152"/>
      <c r="AV20" s="178"/>
      <c r="AW20" s="3"/>
      <c r="AX20" s="244" t="s">
        <v>219</v>
      </c>
      <c r="AY20" s="152"/>
      <c r="AZ20" s="152"/>
      <c r="BA20" s="178"/>
      <c r="BB20" s="118"/>
      <c r="BC20" s="3"/>
      <c r="BD20" s="3"/>
    </row>
    <row r="21" spans="1:56" ht="11.25" customHeight="1">
      <c r="A21" s="3"/>
      <c r="B21" s="68"/>
      <c r="C21" s="3"/>
      <c r="D21" s="3"/>
      <c r="E21" s="3"/>
      <c r="F21" s="3"/>
      <c r="G21" s="3"/>
      <c r="H21" s="3"/>
      <c r="I21" s="3"/>
      <c r="J21" s="3"/>
      <c r="K21" s="3"/>
      <c r="L21" s="3"/>
      <c r="M21" s="242" t="s">
        <v>39</v>
      </c>
      <c r="N21" s="178"/>
      <c r="O21" s="120" t="s">
        <v>176</v>
      </c>
      <c r="P21" s="120" t="s">
        <v>201</v>
      </c>
      <c r="Q21" s="3"/>
      <c r="R21" s="245" t="s">
        <v>58</v>
      </c>
      <c r="S21" s="178"/>
      <c r="T21" s="119" t="s">
        <v>140</v>
      </c>
      <c r="U21" s="119" t="s">
        <v>212</v>
      </c>
      <c r="V21" s="3"/>
      <c r="W21" s="242" t="s">
        <v>59</v>
      </c>
      <c r="X21" s="178"/>
      <c r="Y21" s="120" t="s">
        <v>140</v>
      </c>
      <c r="Z21" s="120" t="s">
        <v>58</v>
      </c>
      <c r="AA21" s="3"/>
      <c r="AB21" s="242" t="s">
        <v>220</v>
      </c>
      <c r="AC21" s="178"/>
      <c r="AD21" s="120" t="s">
        <v>140</v>
      </c>
      <c r="AE21" s="120" t="s">
        <v>59</v>
      </c>
      <c r="AF21" s="37"/>
      <c r="AG21" s="46"/>
      <c r="AH21" s="3"/>
      <c r="AI21" s="245" t="s">
        <v>94</v>
      </c>
      <c r="AJ21" s="178"/>
      <c r="AK21" s="119" t="s">
        <v>176</v>
      </c>
      <c r="AL21" s="119"/>
      <c r="AM21" s="3"/>
      <c r="AN21" s="3"/>
      <c r="AO21" s="3"/>
      <c r="AP21" s="3"/>
      <c r="AQ21" s="3"/>
      <c r="AR21" s="3"/>
      <c r="AS21" s="242" t="s">
        <v>163</v>
      </c>
      <c r="AT21" s="178"/>
      <c r="AU21" s="120" t="s">
        <v>176</v>
      </c>
      <c r="AV21" s="120"/>
      <c r="AW21" s="3"/>
      <c r="AX21" s="242" t="s">
        <v>164</v>
      </c>
      <c r="AY21" s="178"/>
      <c r="AZ21" s="120" t="s">
        <v>176</v>
      </c>
      <c r="BA21" s="120" t="s">
        <v>163</v>
      </c>
      <c r="BB21" s="118"/>
      <c r="BC21" s="3"/>
      <c r="BD21" s="3"/>
    </row>
    <row r="22" spans="1:56" ht="11.25" customHeight="1">
      <c r="A22" s="3"/>
      <c r="B22" s="68"/>
      <c r="C22" s="37"/>
      <c r="D22" s="37"/>
      <c r="E22" s="37"/>
      <c r="F22" s="37"/>
      <c r="G22" s="37"/>
      <c r="H22" s="37"/>
      <c r="I22" s="37"/>
      <c r="J22" s="37"/>
      <c r="K22" s="3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6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118"/>
      <c r="BC22" s="3"/>
      <c r="BD22" s="3" t="s">
        <v>221</v>
      </c>
    </row>
    <row r="23" spans="1:56" ht="11.25" customHeight="1">
      <c r="A23" s="3"/>
      <c r="B23" s="68"/>
      <c r="C23" s="119">
        <v>2</v>
      </c>
      <c r="D23" s="119"/>
      <c r="E23" s="119">
        <v>4</v>
      </c>
      <c r="F23" s="119">
        <v>2</v>
      </c>
      <c r="G23" s="37"/>
      <c r="H23" s="119">
        <v>2</v>
      </c>
      <c r="I23" s="119">
        <v>2</v>
      </c>
      <c r="J23" s="119">
        <v>2</v>
      </c>
      <c r="K23" s="119">
        <v>2</v>
      </c>
      <c r="L23" s="3"/>
      <c r="M23" s="27">
        <v>4</v>
      </c>
      <c r="N23" s="27"/>
      <c r="O23" s="27">
        <v>2</v>
      </c>
      <c r="P23" s="27">
        <v>2</v>
      </c>
      <c r="Q23" s="3"/>
      <c r="R23" s="3"/>
      <c r="S23" s="3"/>
      <c r="T23" s="3"/>
      <c r="U23" s="3"/>
      <c r="V23" s="3"/>
      <c r="W23" s="27">
        <v>3</v>
      </c>
      <c r="X23" s="27">
        <v>2</v>
      </c>
      <c r="Y23" s="27">
        <v>3</v>
      </c>
      <c r="Z23" s="27">
        <v>3</v>
      </c>
      <c r="AA23" s="3"/>
      <c r="AB23" s="27">
        <v>4</v>
      </c>
      <c r="AC23" s="27"/>
      <c r="AD23" s="27">
        <v>5</v>
      </c>
      <c r="AE23" s="27">
        <v>3</v>
      </c>
      <c r="AF23" s="3"/>
      <c r="AG23" s="6"/>
      <c r="AH23" s="3"/>
      <c r="AI23" s="27">
        <v>4</v>
      </c>
      <c r="AJ23" s="27"/>
      <c r="AK23" s="27">
        <v>5</v>
      </c>
      <c r="AL23" s="27">
        <v>3</v>
      </c>
      <c r="AM23" s="3"/>
      <c r="AN23" s="3"/>
      <c r="AO23" s="3"/>
      <c r="AP23" s="3"/>
      <c r="AQ23" s="3"/>
      <c r="AR23" s="3"/>
      <c r="AS23" s="27">
        <v>4</v>
      </c>
      <c r="AT23" s="27"/>
      <c r="AU23" s="27">
        <v>5</v>
      </c>
      <c r="AV23" s="27">
        <v>3</v>
      </c>
      <c r="AW23" s="3"/>
      <c r="AX23" s="3"/>
      <c r="AY23" s="3"/>
      <c r="AZ23" s="3"/>
      <c r="BA23" s="3"/>
      <c r="BB23" s="118"/>
      <c r="BC23" s="3"/>
      <c r="BD23" s="3"/>
    </row>
    <row r="24" spans="1:56" ht="42.75" customHeight="1">
      <c r="A24" s="3"/>
      <c r="B24" s="68"/>
      <c r="C24" s="253" t="s">
        <v>80</v>
      </c>
      <c r="D24" s="152"/>
      <c r="E24" s="152"/>
      <c r="F24" s="178"/>
      <c r="G24" s="37"/>
      <c r="H24" s="253" t="s">
        <v>222</v>
      </c>
      <c r="I24" s="152"/>
      <c r="J24" s="152"/>
      <c r="K24" s="178"/>
      <c r="L24" s="3"/>
      <c r="M24" s="244" t="s">
        <v>96</v>
      </c>
      <c r="N24" s="152"/>
      <c r="O24" s="152"/>
      <c r="P24" s="178"/>
      <c r="Q24" s="3"/>
      <c r="R24" s="3"/>
      <c r="S24" s="3"/>
      <c r="T24" s="3"/>
      <c r="U24" s="3"/>
      <c r="V24" s="3"/>
      <c r="W24" s="241" t="s">
        <v>111</v>
      </c>
      <c r="X24" s="152"/>
      <c r="Y24" s="152"/>
      <c r="Z24" s="178"/>
      <c r="AA24" s="3"/>
      <c r="AB24" s="241" t="s">
        <v>112</v>
      </c>
      <c r="AC24" s="152"/>
      <c r="AD24" s="152"/>
      <c r="AE24" s="178"/>
      <c r="AF24" s="37"/>
      <c r="AG24" s="46"/>
      <c r="AH24" s="3"/>
      <c r="AI24" s="241" t="s">
        <v>114</v>
      </c>
      <c r="AJ24" s="152"/>
      <c r="AK24" s="152"/>
      <c r="AL24" s="178"/>
      <c r="AM24" s="3"/>
      <c r="AN24" s="3"/>
      <c r="AO24" s="3"/>
      <c r="AP24" s="3"/>
      <c r="AQ24" s="3"/>
      <c r="AR24" s="3"/>
      <c r="AS24" s="241" t="s">
        <v>223</v>
      </c>
      <c r="AT24" s="152"/>
      <c r="AU24" s="152"/>
      <c r="AV24" s="178"/>
      <c r="AW24" s="3"/>
      <c r="AX24" s="3"/>
      <c r="AY24" s="3"/>
      <c r="AZ24" s="3"/>
      <c r="BA24" s="3"/>
      <c r="BB24" s="118"/>
      <c r="BC24" s="3"/>
      <c r="BD24" s="3"/>
    </row>
    <row r="25" spans="1:56" ht="11.25" customHeight="1">
      <c r="A25" s="3"/>
      <c r="B25" s="68"/>
      <c r="C25" s="245" t="s">
        <v>74</v>
      </c>
      <c r="D25" s="178"/>
      <c r="E25" s="119"/>
      <c r="F25" s="119"/>
      <c r="G25" s="37"/>
      <c r="H25" s="245" t="s">
        <v>43</v>
      </c>
      <c r="I25" s="178"/>
      <c r="J25" s="119" t="s">
        <v>140</v>
      </c>
      <c r="K25" s="119"/>
      <c r="L25" s="3"/>
      <c r="M25" s="245" t="s">
        <v>86</v>
      </c>
      <c r="N25" s="178"/>
      <c r="O25" s="119" t="s">
        <v>140</v>
      </c>
      <c r="P25" s="119"/>
      <c r="Q25" s="3"/>
      <c r="R25" s="3"/>
      <c r="S25" s="3"/>
      <c r="T25" s="3"/>
      <c r="U25" s="3"/>
      <c r="V25" s="3"/>
      <c r="W25" s="242" t="s">
        <v>92</v>
      </c>
      <c r="X25" s="178"/>
      <c r="Y25" s="120" t="s">
        <v>140</v>
      </c>
      <c r="Z25" s="120" t="s">
        <v>67</v>
      </c>
      <c r="AA25" s="3"/>
      <c r="AB25" s="242" t="s">
        <v>106</v>
      </c>
      <c r="AC25" s="178"/>
      <c r="AD25" s="120" t="s">
        <v>140</v>
      </c>
      <c r="AE25" s="120" t="s">
        <v>92</v>
      </c>
      <c r="AF25" s="37"/>
      <c r="AG25" s="46"/>
      <c r="AH25" s="3"/>
      <c r="AI25" s="245" t="s">
        <v>108</v>
      </c>
      <c r="AJ25" s="178"/>
      <c r="AK25" s="119" t="s">
        <v>176</v>
      </c>
      <c r="AL25" s="119"/>
      <c r="AM25" s="3"/>
      <c r="AN25" s="3"/>
      <c r="AO25" s="3"/>
      <c r="AP25" s="3"/>
      <c r="AQ25" s="3"/>
      <c r="AR25" s="3"/>
      <c r="AS25" s="245" t="s">
        <v>79</v>
      </c>
      <c r="AT25" s="178"/>
      <c r="AU25" s="119" t="s">
        <v>176</v>
      </c>
      <c r="AV25" s="119"/>
      <c r="AW25" s="3"/>
      <c r="AX25" s="3"/>
      <c r="AY25" s="3"/>
      <c r="AZ25" s="3"/>
      <c r="BA25" s="3"/>
      <c r="BB25" s="118"/>
      <c r="BC25" s="3"/>
      <c r="BD25" s="3"/>
    </row>
    <row r="26" spans="1:56" ht="11.25" customHeight="1">
      <c r="A26" s="3"/>
      <c r="B26" s="68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6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118"/>
      <c r="BC26" s="3"/>
      <c r="BD26" s="3"/>
    </row>
    <row r="27" spans="1:56" ht="11.25" customHeight="1">
      <c r="A27" s="3"/>
      <c r="B27" s="68"/>
      <c r="C27" s="3"/>
      <c r="D27" s="3"/>
      <c r="E27" s="3"/>
      <c r="F27" s="3"/>
      <c r="G27" s="3"/>
      <c r="H27" s="3"/>
      <c r="I27" s="3"/>
      <c r="J27" s="3"/>
      <c r="K27" s="3"/>
      <c r="L27" s="3"/>
      <c r="M27" s="27">
        <v>4</v>
      </c>
      <c r="N27" s="27"/>
      <c r="O27" s="27">
        <v>5</v>
      </c>
      <c r="P27" s="27">
        <v>3</v>
      </c>
      <c r="Q27" s="3"/>
      <c r="R27" s="27">
        <v>3</v>
      </c>
      <c r="S27" s="27">
        <v>1</v>
      </c>
      <c r="T27" s="27">
        <v>3</v>
      </c>
      <c r="U27" s="27">
        <v>4</v>
      </c>
      <c r="V27" s="3"/>
      <c r="W27" s="27">
        <v>4</v>
      </c>
      <c r="X27" s="27"/>
      <c r="Y27" s="27">
        <v>5</v>
      </c>
      <c r="Z27" s="27">
        <v>3</v>
      </c>
      <c r="AA27" s="3"/>
      <c r="AB27" s="27">
        <v>3</v>
      </c>
      <c r="AC27" s="27">
        <v>2</v>
      </c>
      <c r="AD27" s="27">
        <v>3</v>
      </c>
      <c r="AE27" s="27">
        <v>3</v>
      </c>
      <c r="AF27" s="3"/>
      <c r="AG27" s="6"/>
      <c r="AH27" s="3"/>
      <c r="AI27" s="27">
        <v>4</v>
      </c>
      <c r="AJ27" s="27"/>
      <c r="AK27" s="27">
        <v>5</v>
      </c>
      <c r="AL27" s="27">
        <v>3</v>
      </c>
      <c r="AM27" s="3"/>
      <c r="AN27" s="27">
        <v>4</v>
      </c>
      <c r="AO27" s="27"/>
      <c r="AP27" s="27">
        <v>5</v>
      </c>
      <c r="AQ27" s="27">
        <v>3</v>
      </c>
      <c r="AR27" s="3"/>
      <c r="AS27" s="3"/>
      <c r="AT27" s="3"/>
      <c r="AU27" s="3"/>
      <c r="AV27" s="3"/>
      <c r="AW27" s="3"/>
      <c r="AX27" s="27">
        <v>2</v>
      </c>
      <c r="AY27" s="27"/>
      <c r="AZ27" s="27">
        <v>10</v>
      </c>
      <c r="BA27" s="27">
        <v>4</v>
      </c>
      <c r="BB27" s="118"/>
      <c r="BC27" s="3"/>
      <c r="BD27" s="3"/>
    </row>
    <row r="28" spans="1:56" ht="37.5" customHeight="1">
      <c r="A28" s="3"/>
      <c r="B28" s="68"/>
      <c r="C28" s="3"/>
      <c r="D28" s="3"/>
      <c r="E28" s="3"/>
      <c r="F28" s="3"/>
      <c r="G28" s="3"/>
      <c r="H28" s="3"/>
      <c r="I28" s="3"/>
      <c r="J28" s="3"/>
      <c r="K28" s="3"/>
      <c r="L28" s="3"/>
      <c r="M28" s="253" t="s">
        <v>60</v>
      </c>
      <c r="N28" s="152"/>
      <c r="O28" s="152"/>
      <c r="P28" s="178"/>
      <c r="Q28" s="3"/>
      <c r="R28" s="253" t="s">
        <v>71</v>
      </c>
      <c r="S28" s="152"/>
      <c r="T28" s="152"/>
      <c r="U28" s="178"/>
      <c r="V28" s="3"/>
      <c r="W28" s="241" t="s">
        <v>224</v>
      </c>
      <c r="X28" s="152"/>
      <c r="Y28" s="152"/>
      <c r="Z28" s="178"/>
      <c r="AA28" s="3"/>
      <c r="AB28" s="241" t="s">
        <v>225</v>
      </c>
      <c r="AC28" s="152"/>
      <c r="AD28" s="152"/>
      <c r="AE28" s="178"/>
      <c r="AF28" s="37"/>
      <c r="AG28" s="46"/>
      <c r="AH28" s="3"/>
      <c r="AI28" s="241" t="s">
        <v>82</v>
      </c>
      <c r="AJ28" s="152"/>
      <c r="AK28" s="152"/>
      <c r="AL28" s="178"/>
      <c r="AM28" s="3"/>
      <c r="AN28" s="241" t="s">
        <v>226</v>
      </c>
      <c r="AO28" s="152"/>
      <c r="AP28" s="152"/>
      <c r="AQ28" s="178"/>
      <c r="AR28" s="3"/>
      <c r="AS28" s="3"/>
      <c r="AT28" s="3"/>
      <c r="AU28" s="3"/>
      <c r="AV28" s="3"/>
      <c r="AW28" s="3"/>
      <c r="AX28" s="244" t="s">
        <v>227</v>
      </c>
      <c r="AY28" s="152"/>
      <c r="AZ28" s="152"/>
      <c r="BA28" s="178"/>
      <c r="BB28" s="118"/>
      <c r="BC28" s="3"/>
      <c r="BD28" s="3"/>
    </row>
    <row r="29" spans="1:56" ht="11.25" customHeight="1">
      <c r="A29" s="3"/>
      <c r="B29" s="68"/>
      <c r="C29" s="3"/>
      <c r="D29" s="3"/>
      <c r="E29" s="3"/>
      <c r="F29" s="3"/>
      <c r="G29" s="3"/>
      <c r="H29" s="3"/>
      <c r="I29" s="3"/>
      <c r="J29" s="3"/>
      <c r="K29" s="3"/>
      <c r="L29" s="3"/>
      <c r="M29" s="245" t="s">
        <v>228</v>
      </c>
      <c r="N29" s="178"/>
      <c r="O29" s="119" t="s">
        <v>140</v>
      </c>
      <c r="P29" s="124" t="s">
        <v>19</v>
      </c>
      <c r="Q29" s="3"/>
      <c r="R29" s="242" t="s">
        <v>67</v>
      </c>
      <c r="S29" s="178"/>
      <c r="T29" s="120" t="s">
        <v>140</v>
      </c>
      <c r="U29" s="124" t="s">
        <v>229</v>
      </c>
      <c r="V29" s="3"/>
      <c r="W29" s="242" t="s">
        <v>75</v>
      </c>
      <c r="X29" s="178"/>
      <c r="Y29" s="120" t="s">
        <v>140</v>
      </c>
      <c r="Z29" s="124" t="s">
        <v>67</v>
      </c>
      <c r="AA29" s="3"/>
      <c r="AB29" s="242" t="s">
        <v>77</v>
      </c>
      <c r="AC29" s="178"/>
      <c r="AD29" s="120" t="s">
        <v>140</v>
      </c>
      <c r="AE29" s="120" t="s">
        <v>75</v>
      </c>
      <c r="AF29" s="37"/>
      <c r="AG29" s="46"/>
      <c r="AH29" s="3"/>
      <c r="AI29" s="245" t="s">
        <v>76</v>
      </c>
      <c r="AJ29" s="178"/>
      <c r="AK29" s="119" t="s">
        <v>176</v>
      </c>
      <c r="AL29" s="119"/>
      <c r="AM29" s="3"/>
      <c r="AN29" s="242" t="s">
        <v>78</v>
      </c>
      <c r="AO29" s="178"/>
      <c r="AP29" s="120" t="s">
        <v>176</v>
      </c>
      <c r="AQ29" s="120" t="s">
        <v>76</v>
      </c>
      <c r="AR29" s="3"/>
      <c r="AS29" s="3"/>
      <c r="AT29" s="3"/>
      <c r="AU29" s="3"/>
      <c r="AV29" s="3"/>
      <c r="AW29" s="3"/>
      <c r="AX29" s="245" t="s">
        <v>230</v>
      </c>
      <c r="AY29" s="178"/>
      <c r="AZ29" s="119" t="s">
        <v>176</v>
      </c>
      <c r="BA29" s="119"/>
      <c r="BB29" s="118"/>
      <c r="BC29" s="3"/>
      <c r="BD29" s="3"/>
    </row>
    <row r="30" spans="1:56" ht="11.25" customHeight="1">
      <c r="A30" s="3"/>
      <c r="B30" s="68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6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118"/>
      <c r="BC30" s="3"/>
      <c r="BD30" s="3"/>
    </row>
    <row r="31" spans="1:56" ht="11.25" customHeight="1">
      <c r="A31" s="3"/>
      <c r="B31" s="68"/>
      <c r="C31" s="119">
        <v>3</v>
      </c>
      <c r="D31" s="119">
        <v>1</v>
      </c>
      <c r="E31" s="119">
        <v>4</v>
      </c>
      <c r="F31" s="119">
        <v>3</v>
      </c>
      <c r="G31" s="37"/>
      <c r="H31" s="119">
        <v>3</v>
      </c>
      <c r="I31" s="119">
        <v>2</v>
      </c>
      <c r="J31" s="119">
        <v>3</v>
      </c>
      <c r="K31" s="119">
        <v>3</v>
      </c>
      <c r="L31" s="3"/>
      <c r="M31" s="27">
        <v>3</v>
      </c>
      <c r="N31" s="27">
        <v>2</v>
      </c>
      <c r="O31" s="27">
        <v>3</v>
      </c>
      <c r="P31" s="27">
        <v>3</v>
      </c>
      <c r="Q31" s="3"/>
      <c r="R31" s="27">
        <v>3</v>
      </c>
      <c r="S31" s="27">
        <v>2</v>
      </c>
      <c r="T31" s="27">
        <v>3</v>
      </c>
      <c r="U31" s="27">
        <v>3</v>
      </c>
      <c r="V31" s="3"/>
      <c r="W31" s="27">
        <v>3</v>
      </c>
      <c r="X31" s="27">
        <v>2</v>
      </c>
      <c r="Y31" s="27">
        <v>3</v>
      </c>
      <c r="Z31" s="27">
        <v>3</v>
      </c>
      <c r="AA31" s="3"/>
      <c r="AB31" s="3"/>
      <c r="AC31" s="3"/>
      <c r="AD31" s="3"/>
      <c r="AE31" s="3"/>
      <c r="AF31" s="3"/>
      <c r="AG31" s="6"/>
      <c r="AH31" s="3"/>
      <c r="AI31" s="27">
        <v>3</v>
      </c>
      <c r="AJ31" s="27">
        <v>2</v>
      </c>
      <c r="AK31" s="27">
        <v>3</v>
      </c>
      <c r="AL31" s="27">
        <v>3</v>
      </c>
      <c r="AM31" s="3"/>
      <c r="AN31" s="27">
        <v>3</v>
      </c>
      <c r="AO31" s="27">
        <v>2</v>
      </c>
      <c r="AP31" s="27">
        <v>3</v>
      </c>
      <c r="AQ31" s="27">
        <v>3</v>
      </c>
      <c r="AR31" s="3"/>
      <c r="AS31" s="27">
        <v>4</v>
      </c>
      <c r="AT31" s="27"/>
      <c r="AU31" s="27">
        <v>5</v>
      </c>
      <c r="AV31" s="27">
        <v>3</v>
      </c>
      <c r="AW31" s="3"/>
      <c r="AX31" s="3"/>
      <c r="AY31" s="3"/>
      <c r="AZ31" s="3"/>
      <c r="BA31" s="3"/>
      <c r="BB31" s="118"/>
      <c r="BC31" s="3"/>
      <c r="BD31" s="3"/>
    </row>
    <row r="32" spans="1:56" ht="36.75" customHeight="1">
      <c r="A32" s="3"/>
      <c r="B32" s="68"/>
      <c r="C32" s="243" t="s">
        <v>231</v>
      </c>
      <c r="D32" s="152"/>
      <c r="E32" s="152"/>
      <c r="F32" s="178"/>
      <c r="G32" s="37"/>
      <c r="H32" s="244" t="s">
        <v>97</v>
      </c>
      <c r="I32" s="152"/>
      <c r="J32" s="152"/>
      <c r="K32" s="178"/>
      <c r="L32" s="3"/>
      <c r="M32" s="244" t="s">
        <v>232</v>
      </c>
      <c r="N32" s="152"/>
      <c r="O32" s="152"/>
      <c r="P32" s="178"/>
      <c r="Q32" s="3"/>
      <c r="R32" s="244" t="s">
        <v>233</v>
      </c>
      <c r="S32" s="152"/>
      <c r="T32" s="152"/>
      <c r="U32" s="178"/>
      <c r="V32" s="3"/>
      <c r="W32" s="241" t="s">
        <v>234</v>
      </c>
      <c r="X32" s="152"/>
      <c r="Y32" s="152"/>
      <c r="Z32" s="178"/>
      <c r="AA32" s="3"/>
      <c r="AB32" s="3"/>
      <c r="AC32" s="3"/>
      <c r="AD32" s="3"/>
      <c r="AE32" s="3"/>
      <c r="AF32" s="37"/>
      <c r="AG32" s="46"/>
      <c r="AH32" s="3"/>
      <c r="AI32" s="241" t="s">
        <v>235</v>
      </c>
      <c r="AJ32" s="152"/>
      <c r="AK32" s="152"/>
      <c r="AL32" s="178"/>
      <c r="AM32" s="3"/>
      <c r="AN32" s="241" t="s">
        <v>236</v>
      </c>
      <c r="AO32" s="152"/>
      <c r="AP32" s="152"/>
      <c r="AQ32" s="178"/>
      <c r="AR32" s="3"/>
      <c r="AS32" s="241" t="s">
        <v>237</v>
      </c>
      <c r="AT32" s="152"/>
      <c r="AU32" s="152"/>
      <c r="AV32" s="178"/>
      <c r="AW32" s="3"/>
      <c r="AX32" s="3"/>
      <c r="AY32" s="3"/>
      <c r="AZ32" s="3"/>
      <c r="BA32" s="3"/>
      <c r="BB32" s="118"/>
      <c r="BC32" s="3"/>
      <c r="BD32" s="3"/>
    </row>
    <row r="33" spans="1:56" ht="11.25" customHeight="1">
      <c r="A33" s="3"/>
      <c r="B33" s="68"/>
      <c r="C33" s="254" t="s">
        <v>238</v>
      </c>
      <c r="D33" s="178"/>
      <c r="E33" s="119"/>
      <c r="F33" s="27"/>
      <c r="G33" s="37"/>
      <c r="H33" s="245" t="s">
        <v>87</v>
      </c>
      <c r="I33" s="178"/>
      <c r="J33" s="119" t="s">
        <v>140</v>
      </c>
      <c r="K33" s="119"/>
      <c r="L33" s="3"/>
      <c r="M33" s="242" t="s">
        <v>88</v>
      </c>
      <c r="N33" s="178"/>
      <c r="O33" s="120" t="s">
        <v>176</v>
      </c>
      <c r="P33" s="120" t="s">
        <v>87</v>
      </c>
      <c r="Q33" s="3"/>
      <c r="R33" s="242" t="s">
        <v>107</v>
      </c>
      <c r="S33" s="178"/>
      <c r="T33" s="120" t="s">
        <v>140</v>
      </c>
      <c r="U33" s="120" t="s">
        <v>88</v>
      </c>
      <c r="V33" s="3"/>
      <c r="W33" s="245" t="s">
        <v>239</v>
      </c>
      <c r="X33" s="178"/>
      <c r="Y33" s="119" t="s">
        <v>140</v>
      </c>
      <c r="Z33" s="124" t="s">
        <v>240</v>
      </c>
      <c r="AA33" s="3"/>
      <c r="AB33" s="3"/>
      <c r="AC33" s="3"/>
      <c r="AD33" s="3"/>
      <c r="AE33" s="3"/>
      <c r="AF33" s="37"/>
      <c r="AG33" s="46"/>
      <c r="AH33" s="3"/>
      <c r="AI33" s="245" t="s">
        <v>122</v>
      </c>
      <c r="AJ33" s="178"/>
      <c r="AK33" s="119" t="s">
        <v>176</v>
      </c>
      <c r="AL33" s="119"/>
      <c r="AM33" s="3"/>
      <c r="AN33" s="242" t="s">
        <v>118</v>
      </c>
      <c r="AO33" s="178"/>
      <c r="AP33" s="120" t="s">
        <v>176</v>
      </c>
      <c r="AQ33" s="120" t="s">
        <v>122</v>
      </c>
      <c r="AR33" s="3"/>
      <c r="AS33" s="242" t="s">
        <v>121</v>
      </c>
      <c r="AT33" s="178"/>
      <c r="AU33" s="120" t="s">
        <v>176</v>
      </c>
      <c r="AV33" s="120" t="s">
        <v>118</v>
      </c>
      <c r="AW33" s="3"/>
      <c r="AX33" s="3"/>
      <c r="AY33" s="3"/>
      <c r="AZ33" s="3"/>
      <c r="BA33" s="3"/>
      <c r="BB33" s="118"/>
      <c r="BC33" s="3"/>
      <c r="BD33" s="3"/>
    </row>
    <row r="34" spans="1:56" ht="11.25" customHeight="1">
      <c r="A34" s="3"/>
      <c r="B34" s="68"/>
      <c r="C34" s="37"/>
      <c r="D34" s="37"/>
      <c r="E34" s="37"/>
      <c r="F34" s="37"/>
      <c r="G34" s="37"/>
      <c r="H34" s="37"/>
      <c r="I34" s="37"/>
      <c r="J34" s="37"/>
      <c r="K34" s="37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6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118"/>
      <c r="BC34" s="3"/>
      <c r="BD34" s="3"/>
    </row>
    <row r="35" spans="1:56" ht="11.25" customHeight="1">
      <c r="A35" s="3"/>
      <c r="B35" s="68"/>
      <c r="C35" s="122">
        <v>2</v>
      </c>
      <c r="D35" s="122">
        <v>2</v>
      </c>
      <c r="E35" s="122">
        <v>3</v>
      </c>
      <c r="F35" s="122">
        <v>2</v>
      </c>
      <c r="G35" s="37"/>
      <c r="H35" s="119">
        <v>4</v>
      </c>
      <c r="I35" s="119">
        <v>2</v>
      </c>
      <c r="J35" s="119">
        <v>3</v>
      </c>
      <c r="K35" s="119">
        <v>3</v>
      </c>
      <c r="L35" s="3"/>
      <c r="M35" s="27">
        <v>2</v>
      </c>
      <c r="N35" s="27">
        <v>2</v>
      </c>
      <c r="O35" s="27">
        <v>4</v>
      </c>
      <c r="P35" s="27">
        <v>3</v>
      </c>
      <c r="Q35" s="3"/>
      <c r="R35" s="27">
        <v>4</v>
      </c>
      <c r="S35" s="27"/>
      <c r="T35" s="27">
        <v>5</v>
      </c>
      <c r="U35" s="27">
        <v>3</v>
      </c>
      <c r="V35" s="3"/>
      <c r="W35" s="27">
        <v>4</v>
      </c>
      <c r="X35" s="27"/>
      <c r="Y35" s="27">
        <v>5</v>
      </c>
      <c r="Z35" s="27">
        <v>3</v>
      </c>
      <c r="AA35" s="3"/>
      <c r="AB35" s="27">
        <v>2</v>
      </c>
      <c r="AC35" s="27"/>
      <c r="AD35" s="27">
        <v>10</v>
      </c>
      <c r="AE35" s="27">
        <v>4</v>
      </c>
      <c r="AF35" s="3"/>
      <c r="AG35" s="6"/>
      <c r="AH35" s="3"/>
      <c r="AI35" s="27">
        <v>4</v>
      </c>
      <c r="AJ35" s="27">
        <v>0</v>
      </c>
      <c r="AK35" s="27">
        <v>2</v>
      </c>
      <c r="AL35" s="27">
        <v>2</v>
      </c>
      <c r="AM35" s="3"/>
      <c r="AN35" s="27">
        <v>4</v>
      </c>
      <c r="AO35" s="27"/>
      <c r="AP35" s="27">
        <v>5</v>
      </c>
      <c r="AQ35" s="27">
        <v>3</v>
      </c>
      <c r="AR35" s="3"/>
      <c r="AS35" s="27">
        <v>4</v>
      </c>
      <c r="AT35" s="27"/>
      <c r="AU35" s="27">
        <v>5</v>
      </c>
      <c r="AV35" s="27">
        <v>3</v>
      </c>
      <c r="AW35" s="3"/>
      <c r="AX35" s="27">
        <v>4</v>
      </c>
      <c r="AY35" s="27"/>
      <c r="AZ35" s="27">
        <v>5</v>
      </c>
      <c r="BA35" s="27">
        <v>3</v>
      </c>
      <c r="BB35" s="118"/>
      <c r="BC35" s="3"/>
      <c r="BD35" s="3"/>
    </row>
    <row r="36" spans="1:56" ht="35.25" customHeight="1">
      <c r="A36" s="3"/>
      <c r="B36" s="68"/>
      <c r="C36" s="253" t="s">
        <v>241</v>
      </c>
      <c r="D36" s="152"/>
      <c r="E36" s="152"/>
      <c r="F36" s="178"/>
      <c r="G36" s="37"/>
      <c r="H36" s="253" t="s">
        <v>242</v>
      </c>
      <c r="I36" s="152"/>
      <c r="J36" s="152"/>
      <c r="K36" s="178"/>
      <c r="L36" s="3"/>
      <c r="M36" s="253" t="s">
        <v>50</v>
      </c>
      <c r="N36" s="152"/>
      <c r="O36" s="152"/>
      <c r="P36" s="178"/>
      <c r="Q36" s="3"/>
      <c r="R36" s="244" t="s">
        <v>99</v>
      </c>
      <c r="S36" s="152"/>
      <c r="T36" s="152"/>
      <c r="U36" s="178"/>
      <c r="V36" s="3"/>
      <c r="W36" s="241" t="s">
        <v>100</v>
      </c>
      <c r="X36" s="152"/>
      <c r="Y36" s="152"/>
      <c r="Z36" s="178"/>
      <c r="AA36" s="3"/>
      <c r="AB36" s="241" t="s">
        <v>243</v>
      </c>
      <c r="AC36" s="152"/>
      <c r="AD36" s="152"/>
      <c r="AE36" s="178"/>
      <c r="AF36" s="37"/>
      <c r="AG36" s="46"/>
      <c r="AH36" s="3"/>
      <c r="AI36" s="241" t="s">
        <v>244</v>
      </c>
      <c r="AJ36" s="152"/>
      <c r="AK36" s="152"/>
      <c r="AL36" s="178"/>
      <c r="AM36" s="3"/>
      <c r="AN36" s="241" t="s">
        <v>116</v>
      </c>
      <c r="AO36" s="152"/>
      <c r="AP36" s="152"/>
      <c r="AQ36" s="178"/>
      <c r="AR36" s="3"/>
      <c r="AS36" s="241" t="s">
        <v>115</v>
      </c>
      <c r="AT36" s="152"/>
      <c r="AU36" s="152"/>
      <c r="AV36" s="178"/>
      <c r="AW36" s="3"/>
      <c r="AX36" s="253" t="s">
        <v>245</v>
      </c>
      <c r="AY36" s="152"/>
      <c r="AZ36" s="152"/>
      <c r="BA36" s="178"/>
      <c r="BB36" s="118"/>
      <c r="BC36" s="3"/>
      <c r="BD36" s="3"/>
    </row>
    <row r="37" spans="1:56" ht="11.25" customHeight="1">
      <c r="A37" s="3"/>
      <c r="B37" s="68"/>
      <c r="C37" s="254" t="s">
        <v>246</v>
      </c>
      <c r="D37" s="178"/>
      <c r="E37" s="119"/>
      <c r="F37" s="119"/>
      <c r="G37" s="37"/>
      <c r="H37" s="245" t="s">
        <v>44</v>
      </c>
      <c r="I37" s="178"/>
      <c r="J37" s="119" t="s">
        <v>140</v>
      </c>
      <c r="K37" s="125" t="s">
        <v>42</v>
      </c>
      <c r="L37" s="3"/>
      <c r="M37" s="245" t="s">
        <v>45</v>
      </c>
      <c r="N37" s="178"/>
      <c r="O37" s="119" t="s">
        <v>140</v>
      </c>
      <c r="P37" s="125" t="s">
        <v>43</v>
      </c>
      <c r="Q37" s="3"/>
      <c r="R37" s="245" t="s">
        <v>90</v>
      </c>
      <c r="S37" s="178"/>
      <c r="T37" s="119" t="s">
        <v>140</v>
      </c>
      <c r="U37" s="125" t="s">
        <v>247</v>
      </c>
      <c r="V37" s="3"/>
      <c r="W37" s="242" t="s">
        <v>91</v>
      </c>
      <c r="X37" s="178"/>
      <c r="Y37" s="120" t="s">
        <v>140</v>
      </c>
      <c r="Z37" s="124" t="s">
        <v>248</v>
      </c>
      <c r="AA37" s="3"/>
      <c r="AB37" s="245" t="s">
        <v>95</v>
      </c>
      <c r="AC37" s="178"/>
      <c r="AD37" s="119" t="s">
        <v>140</v>
      </c>
      <c r="AE37" s="125" t="s">
        <v>249</v>
      </c>
      <c r="AF37" s="37"/>
      <c r="AG37" s="46"/>
      <c r="AH37" s="3"/>
      <c r="AI37" s="245" t="s">
        <v>132</v>
      </c>
      <c r="AJ37" s="178"/>
      <c r="AK37" s="119" t="s">
        <v>176</v>
      </c>
      <c r="AL37" s="119"/>
      <c r="AM37" s="3"/>
      <c r="AN37" s="245" t="s">
        <v>110</v>
      </c>
      <c r="AO37" s="178"/>
      <c r="AP37" s="119" t="s">
        <v>176</v>
      </c>
      <c r="AQ37" s="119"/>
      <c r="AR37" s="3"/>
      <c r="AS37" s="245" t="s">
        <v>109</v>
      </c>
      <c r="AT37" s="178"/>
      <c r="AU37" s="119" t="s">
        <v>176</v>
      </c>
      <c r="AV37" s="119"/>
      <c r="AW37" s="3"/>
      <c r="AX37" s="245" t="s">
        <v>126</v>
      </c>
      <c r="AY37" s="178"/>
      <c r="AZ37" s="119" t="s">
        <v>176</v>
      </c>
      <c r="BA37" s="119"/>
      <c r="BB37" s="118"/>
      <c r="BC37" s="3"/>
      <c r="BD37" s="3"/>
    </row>
    <row r="38" spans="1:56" ht="11.25" customHeight="1">
      <c r="A38" s="3"/>
      <c r="B38" s="68"/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6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118"/>
      <c r="BC38" s="3"/>
      <c r="BD38" s="3"/>
    </row>
    <row r="39" spans="1:56" ht="11.25" customHeight="1">
      <c r="A39" s="3"/>
      <c r="B39" s="68"/>
      <c r="C39" s="119">
        <v>2</v>
      </c>
      <c r="D39" s="119">
        <v>0</v>
      </c>
      <c r="E39" s="119">
        <v>1</v>
      </c>
      <c r="F39" s="119">
        <v>1</v>
      </c>
      <c r="G39" s="37"/>
      <c r="H39" s="119">
        <v>0</v>
      </c>
      <c r="I39" s="119">
        <v>2</v>
      </c>
      <c r="J39" s="119">
        <v>1</v>
      </c>
      <c r="K39" s="119">
        <v>1</v>
      </c>
      <c r="L39" s="3"/>
      <c r="M39" s="27">
        <v>2</v>
      </c>
      <c r="N39" s="27"/>
      <c r="O39" s="27">
        <v>1</v>
      </c>
      <c r="P39" s="27">
        <v>1</v>
      </c>
      <c r="Q39" s="3"/>
      <c r="R39" s="27">
        <v>4</v>
      </c>
      <c r="S39" s="27"/>
      <c r="T39" s="27">
        <v>2</v>
      </c>
      <c r="U39" s="27">
        <v>2</v>
      </c>
      <c r="V39" s="3"/>
      <c r="W39" s="27">
        <v>4</v>
      </c>
      <c r="X39" s="27"/>
      <c r="Y39" s="27">
        <v>2</v>
      </c>
      <c r="Z39" s="27">
        <v>2</v>
      </c>
      <c r="AA39" s="3"/>
      <c r="AB39" s="27">
        <v>4</v>
      </c>
      <c r="AC39" s="27"/>
      <c r="AD39" s="27">
        <v>2</v>
      </c>
      <c r="AE39" s="27">
        <v>2</v>
      </c>
      <c r="AF39" s="3"/>
      <c r="AG39" s="6"/>
      <c r="AH39" s="3"/>
      <c r="AI39" s="3"/>
      <c r="AJ39" s="3"/>
      <c r="AK39" s="3"/>
      <c r="AL39" s="3"/>
      <c r="AM39" s="3"/>
      <c r="AN39" s="27">
        <v>4</v>
      </c>
      <c r="AO39" s="27"/>
      <c r="AP39" s="27">
        <v>5</v>
      </c>
      <c r="AQ39" s="27">
        <v>3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118"/>
      <c r="BC39" s="3"/>
      <c r="BD39" s="3"/>
    </row>
    <row r="40" spans="1:56" ht="36.75" customHeight="1">
      <c r="A40" s="3"/>
      <c r="B40" s="68"/>
      <c r="C40" s="256" t="s">
        <v>250</v>
      </c>
      <c r="D40" s="152"/>
      <c r="E40" s="152"/>
      <c r="F40" s="178"/>
      <c r="G40" s="37"/>
      <c r="H40" s="256" t="s">
        <v>251</v>
      </c>
      <c r="I40" s="152"/>
      <c r="J40" s="152"/>
      <c r="K40" s="178"/>
      <c r="L40" s="3"/>
      <c r="M40" s="256" t="s">
        <v>252</v>
      </c>
      <c r="N40" s="152"/>
      <c r="O40" s="152"/>
      <c r="P40" s="178"/>
      <c r="Q40" s="3"/>
      <c r="R40" s="255" t="s">
        <v>253</v>
      </c>
      <c r="S40" s="152"/>
      <c r="T40" s="152"/>
      <c r="U40" s="178"/>
      <c r="V40" s="3"/>
      <c r="W40" s="241" t="s">
        <v>254</v>
      </c>
      <c r="X40" s="152"/>
      <c r="Y40" s="152"/>
      <c r="Z40" s="178"/>
      <c r="AA40" s="3"/>
      <c r="AB40" s="241" t="s">
        <v>255</v>
      </c>
      <c r="AC40" s="152"/>
      <c r="AD40" s="152"/>
      <c r="AE40" s="178"/>
      <c r="AF40" s="37"/>
      <c r="AG40" s="46"/>
      <c r="AH40" s="3"/>
      <c r="AI40" s="166"/>
      <c r="AJ40" s="167"/>
      <c r="AK40" s="167"/>
      <c r="AL40" s="167"/>
      <c r="AM40" s="3"/>
      <c r="AN40" s="241" t="s">
        <v>127</v>
      </c>
      <c r="AO40" s="152"/>
      <c r="AP40" s="152"/>
      <c r="AQ40" s="178"/>
      <c r="AR40" s="3"/>
      <c r="AS40" s="166"/>
      <c r="AT40" s="167"/>
      <c r="AU40" s="167"/>
      <c r="AV40" s="167"/>
      <c r="AW40" s="3"/>
      <c r="AX40" s="166"/>
      <c r="AY40" s="167"/>
      <c r="AZ40" s="167"/>
      <c r="BA40" s="167"/>
      <c r="BB40" s="118"/>
      <c r="BC40" s="3"/>
      <c r="BD40" s="3"/>
    </row>
    <row r="41" spans="1:56" ht="11.25" customHeight="1">
      <c r="A41" s="3"/>
      <c r="B41" s="68"/>
      <c r="C41" s="254" t="s">
        <v>144</v>
      </c>
      <c r="D41" s="178"/>
      <c r="E41" s="119"/>
      <c r="F41" s="119"/>
      <c r="G41" s="37"/>
      <c r="H41" s="245" t="s">
        <v>256</v>
      </c>
      <c r="I41" s="178"/>
      <c r="J41" s="119" t="s">
        <v>140</v>
      </c>
      <c r="K41" s="119"/>
      <c r="L41" s="3"/>
      <c r="M41" s="245" t="s">
        <v>257</v>
      </c>
      <c r="N41" s="178"/>
      <c r="O41" s="119" t="s">
        <v>140</v>
      </c>
      <c r="P41" s="119"/>
      <c r="Q41" s="3"/>
      <c r="R41" s="245" t="s">
        <v>258</v>
      </c>
      <c r="S41" s="178"/>
      <c r="T41" s="119" t="s">
        <v>140</v>
      </c>
      <c r="U41" s="119"/>
      <c r="V41" s="3"/>
      <c r="W41" s="254" t="s">
        <v>249</v>
      </c>
      <c r="X41" s="178"/>
      <c r="Y41" s="119" t="s">
        <v>140</v>
      </c>
      <c r="Z41" s="119"/>
      <c r="AA41" s="3"/>
      <c r="AB41" s="254" t="s">
        <v>147</v>
      </c>
      <c r="AC41" s="178"/>
      <c r="AD41" s="119" t="s">
        <v>140</v>
      </c>
      <c r="AE41" s="119"/>
      <c r="AF41" s="37"/>
      <c r="AG41" s="46"/>
      <c r="AH41" s="3"/>
      <c r="AI41" s="37"/>
      <c r="AJ41" s="37"/>
      <c r="AK41" s="37"/>
      <c r="AL41" s="37"/>
      <c r="AM41" s="3"/>
      <c r="AN41" s="254" t="s">
        <v>125</v>
      </c>
      <c r="AO41" s="178"/>
      <c r="AP41" s="119"/>
      <c r="AQ41" s="119"/>
      <c r="AR41" s="3"/>
      <c r="AS41" s="37"/>
      <c r="AT41" s="37"/>
      <c r="AU41" s="37"/>
      <c r="AV41" s="37"/>
      <c r="AW41" s="3"/>
      <c r="AX41" s="37"/>
      <c r="AY41" s="38"/>
      <c r="AZ41" s="37"/>
      <c r="BA41" s="37"/>
      <c r="BB41" s="118"/>
      <c r="BC41" s="3"/>
      <c r="BD41" s="3"/>
    </row>
    <row r="42" spans="1:56" ht="11.25" customHeight="1">
      <c r="A42" s="3"/>
      <c r="B42" s="68"/>
      <c r="C42" s="37"/>
      <c r="D42" s="37"/>
      <c r="E42" s="37"/>
      <c r="F42" s="37"/>
      <c r="G42" s="37"/>
      <c r="H42" s="37"/>
      <c r="I42" s="37"/>
      <c r="J42" s="37"/>
      <c r="K42" s="37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6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118"/>
      <c r="BC42" s="3"/>
      <c r="BD42" s="3"/>
    </row>
    <row r="43" spans="1:56" ht="11.25" customHeight="1">
      <c r="A43" s="3"/>
      <c r="B43" s="68"/>
      <c r="C43" s="122">
        <v>4</v>
      </c>
      <c r="D43" s="122"/>
      <c r="E43" s="122">
        <v>2</v>
      </c>
      <c r="F43" s="122">
        <v>2</v>
      </c>
      <c r="G43" s="37"/>
      <c r="H43" s="119">
        <v>4</v>
      </c>
      <c r="I43" s="119">
        <v>0</v>
      </c>
      <c r="J43" s="119">
        <v>2</v>
      </c>
      <c r="K43" s="119">
        <v>2</v>
      </c>
      <c r="L43" s="3"/>
      <c r="M43" s="27">
        <v>2</v>
      </c>
      <c r="N43" s="27"/>
      <c r="O43" s="27">
        <v>2</v>
      </c>
      <c r="P43" s="27">
        <v>2</v>
      </c>
      <c r="Q43" s="3"/>
      <c r="R43" s="27">
        <v>2</v>
      </c>
      <c r="S43" s="27"/>
      <c r="T43" s="27">
        <v>2</v>
      </c>
      <c r="U43" s="27">
        <v>2</v>
      </c>
      <c r="V43" s="3"/>
      <c r="W43" s="27">
        <v>2</v>
      </c>
      <c r="X43" s="27"/>
      <c r="Y43" s="27">
        <v>2</v>
      </c>
      <c r="Z43" s="27">
        <v>2</v>
      </c>
      <c r="AA43" s="3"/>
      <c r="AB43" s="27">
        <v>2</v>
      </c>
      <c r="AC43" s="27"/>
      <c r="AD43" s="27">
        <v>2</v>
      </c>
      <c r="AE43" s="27">
        <v>2</v>
      </c>
      <c r="AF43" s="3"/>
      <c r="AG43" s="6"/>
      <c r="AH43" s="3"/>
      <c r="AI43" s="27">
        <v>2</v>
      </c>
      <c r="AJ43" s="27"/>
      <c r="AK43" s="27">
        <v>2</v>
      </c>
      <c r="AL43" s="27">
        <v>2</v>
      </c>
      <c r="AM43" s="3"/>
      <c r="AN43" s="27">
        <v>2</v>
      </c>
      <c r="AO43" s="27"/>
      <c r="AP43" s="27">
        <v>2</v>
      </c>
      <c r="AQ43" s="27">
        <v>2</v>
      </c>
      <c r="AR43" s="3"/>
      <c r="AS43" s="27">
        <v>2</v>
      </c>
      <c r="AT43" s="27"/>
      <c r="AU43" s="27">
        <v>2</v>
      </c>
      <c r="AV43" s="27">
        <v>2</v>
      </c>
      <c r="AW43" s="3"/>
      <c r="AX43" s="3"/>
      <c r="AY43" s="3"/>
      <c r="AZ43" s="3"/>
      <c r="BA43" s="3"/>
      <c r="BB43" s="118"/>
      <c r="BC43" s="3"/>
      <c r="BD43" s="3"/>
    </row>
    <row r="44" spans="1:56" ht="33" customHeight="1">
      <c r="A44" s="3"/>
      <c r="B44" s="68"/>
      <c r="C44" s="256" t="s">
        <v>259</v>
      </c>
      <c r="D44" s="152"/>
      <c r="E44" s="152"/>
      <c r="F44" s="178"/>
      <c r="G44" s="37"/>
      <c r="H44" s="256" t="s">
        <v>260</v>
      </c>
      <c r="I44" s="152"/>
      <c r="J44" s="152"/>
      <c r="K44" s="178"/>
      <c r="L44" s="3"/>
      <c r="M44" s="256" t="s">
        <v>261</v>
      </c>
      <c r="N44" s="152"/>
      <c r="O44" s="152"/>
      <c r="P44" s="178"/>
      <c r="Q44" s="3"/>
      <c r="R44" s="256" t="s">
        <v>262</v>
      </c>
      <c r="S44" s="152"/>
      <c r="T44" s="152"/>
      <c r="U44" s="178"/>
      <c r="V44" s="3"/>
      <c r="W44" s="241" t="s">
        <v>263</v>
      </c>
      <c r="X44" s="152"/>
      <c r="Y44" s="152"/>
      <c r="Z44" s="178"/>
      <c r="AA44" s="3"/>
      <c r="AB44" s="241" t="s">
        <v>264</v>
      </c>
      <c r="AC44" s="152"/>
      <c r="AD44" s="152"/>
      <c r="AE44" s="178"/>
      <c r="AF44" s="37"/>
      <c r="AG44" s="78"/>
      <c r="AH44" s="3"/>
      <c r="AI44" s="241" t="s">
        <v>265</v>
      </c>
      <c r="AJ44" s="152"/>
      <c r="AK44" s="152"/>
      <c r="AL44" s="178"/>
      <c r="AM44" s="3"/>
      <c r="AN44" s="241" t="s">
        <v>266</v>
      </c>
      <c r="AO44" s="152"/>
      <c r="AP44" s="152"/>
      <c r="AQ44" s="178"/>
      <c r="AR44" s="3"/>
      <c r="AS44" s="241" t="s">
        <v>267</v>
      </c>
      <c r="AT44" s="152"/>
      <c r="AU44" s="152"/>
      <c r="AV44" s="178"/>
      <c r="AW44" s="3"/>
      <c r="AX44" s="166"/>
      <c r="AY44" s="167"/>
      <c r="AZ44" s="167"/>
      <c r="BA44" s="167"/>
      <c r="BB44" s="118"/>
      <c r="BC44" s="3"/>
      <c r="BD44" s="3"/>
    </row>
    <row r="45" spans="1:56" ht="11.25" customHeight="1">
      <c r="A45" s="3"/>
      <c r="B45" s="68"/>
      <c r="C45" s="254" t="s">
        <v>268</v>
      </c>
      <c r="D45" s="178"/>
      <c r="E45" s="119"/>
      <c r="F45" s="119"/>
      <c r="G45" s="37"/>
      <c r="H45" s="245" t="s">
        <v>162</v>
      </c>
      <c r="I45" s="178"/>
      <c r="J45" s="119" t="s">
        <v>140</v>
      </c>
      <c r="K45" s="119"/>
      <c r="L45" s="3"/>
      <c r="M45" s="245" t="s">
        <v>269</v>
      </c>
      <c r="N45" s="178"/>
      <c r="O45" s="119" t="s">
        <v>140</v>
      </c>
      <c r="P45" s="119"/>
      <c r="Q45" s="3"/>
      <c r="R45" s="242" t="s">
        <v>270</v>
      </c>
      <c r="S45" s="178"/>
      <c r="T45" s="120" t="s">
        <v>140</v>
      </c>
      <c r="U45" s="120" t="s">
        <v>269</v>
      </c>
      <c r="V45" s="3"/>
      <c r="W45" s="242" t="s">
        <v>271</v>
      </c>
      <c r="X45" s="178"/>
      <c r="Y45" s="120" t="s">
        <v>140</v>
      </c>
      <c r="Z45" s="120" t="s">
        <v>270</v>
      </c>
      <c r="AA45" s="3"/>
      <c r="AB45" s="242" t="s">
        <v>272</v>
      </c>
      <c r="AC45" s="178"/>
      <c r="AD45" s="120" t="s">
        <v>140</v>
      </c>
      <c r="AE45" s="120" t="s">
        <v>271</v>
      </c>
      <c r="AF45" s="37"/>
      <c r="AG45" s="80"/>
      <c r="AH45" s="3"/>
      <c r="AI45" s="245" t="s">
        <v>273</v>
      </c>
      <c r="AJ45" s="178"/>
      <c r="AK45" s="119" t="s">
        <v>176</v>
      </c>
      <c r="AL45" s="119"/>
      <c r="AM45" s="3"/>
      <c r="AN45" s="242" t="s">
        <v>274</v>
      </c>
      <c r="AO45" s="178"/>
      <c r="AP45" s="120" t="s">
        <v>176</v>
      </c>
      <c r="AQ45" s="120" t="s">
        <v>273</v>
      </c>
      <c r="AR45" s="3"/>
      <c r="AS45" s="242" t="s">
        <v>275</v>
      </c>
      <c r="AT45" s="178"/>
      <c r="AU45" s="120" t="s">
        <v>176</v>
      </c>
      <c r="AV45" s="120" t="s">
        <v>274</v>
      </c>
      <c r="AW45" s="3"/>
      <c r="AX45" s="37"/>
      <c r="AY45" s="37"/>
      <c r="AZ45" s="37"/>
      <c r="BA45" s="37"/>
      <c r="BB45" s="118"/>
      <c r="BC45" s="3"/>
      <c r="BD45" s="3"/>
    </row>
    <row r="46" spans="1:56" ht="11.25" customHeight="1">
      <c r="A46" s="3"/>
      <c r="B46" s="68"/>
      <c r="C46" s="126"/>
      <c r="D46" s="126"/>
      <c r="E46" s="127"/>
      <c r="F46" s="127"/>
      <c r="G46" s="37"/>
      <c r="H46" s="127"/>
      <c r="I46" s="127"/>
      <c r="J46" s="127"/>
      <c r="K46" s="127"/>
      <c r="L46" s="3"/>
      <c r="M46" s="127"/>
      <c r="N46" s="127"/>
      <c r="O46" s="127"/>
      <c r="P46" s="127"/>
      <c r="Q46" s="3"/>
      <c r="R46" s="128"/>
      <c r="S46" s="128"/>
      <c r="T46" s="128"/>
      <c r="U46" s="128"/>
      <c r="V46" s="3"/>
      <c r="W46" s="128"/>
      <c r="X46" s="128"/>
      <c r="Y46" s="128"/>
      <c r="Z46" s="128"/>
      <c r="AA46" s="3"/>
      <c r="AB46" s="128"/>
      <c r="AC46" s="128"/>
      <c r="AD46" s="128"/>
      <c r="AE46" s="128"/>
      <c r="AF46" s="37"/>
      <c r="AG46" s="80"/>
      <c r="AH46" s="3"/>
      <c r="AI46" s="127"/>
      <c r="AJ46" s="127"/>
      <c r="AK46" s="127"/>
      <c r="AL46" s="127"/>
      <c r="AM46" s="3"/>
      <c r="AN46" s="128"/>
      <c r="AO46" s="128"/>
      <c r="AP46" s="128"/>
      <c r="AQ46" s="128"/>
      <c r="AR46" s="3"/>
      <c r="AS46" s="128"/>
      <c r="AT46" s="128"/>
      <c r="AU46" s="128"/>
      <c r="AV46" s="128"/>
      <c r="AW46" s="3"/>
      <c r="AX46" s="37"/>
      <c r="AY46" s="37"/>
      <c r="AZ46" s="37"/>
      <c r="BA46" s="37"/>
      <c r="BB46" s="118"/>
      <c r="BC46" s="3"/>
      <c r="BD46" s="3"/>
    </row>
    <row r="47" spans="1:56" ht="11.25" customHeight="1">
      <c r="A47" s="3"/>
      <c r="B47" s="129"/>
      <c r="C47" s="130"/>
      <c r="D47" s="130"/>
      <c r="E47" s="130"/>
      <c r="F47" s="130">
        <f>F43+F35+F31+F23+F15+F11+F39</f>
        <v>17</v>
      </c>
      <c r="G47" s="130"/>
      <c r="H47" s="130"/>
      <c r="I47" s="130"/>
      <c r="J47" s="130"/>
      <c r="K47" s="130">
        <f>K43+K39+K31+K23+K15+K11+K35</f>
        <v>17</v>
      </c>
      <c r="L47" s="130"/>
      <c r="M47" s="130"/>
      <c r="N47" s="130"/>
      <c r="O47" s="130"/>
      <c r="P47" s="130">
        <f>P43+P39+P31+P27+P23+P19+P15+P35</f>
        <v>20</v>
      </c>
      <c r="Q47" s="130"/>
      <c r="R47" s="130"/>
      <c r="S47" s="130"/>
      <c r="T47" s="130"/>
      <c r="U47" s="130">
        <f>U43+U39+U35+U31+U27+U19+U15</f>
        <v>20</v>
      </c>
      <c r="V47" s="130"/>
      <c r="W47" s="130"/>
      <c r="X47" s="130"/>
      <c r="Y47" s="130"/>
      <c r="Z47" s="130">
        <f>Z43+Z35+Z39+Z31+Z23+Z19+Z27</f>
        <v>20</v>
      </c>
      <c r="AA47" s="130"/>
      <c r="AB47" s="130"/>
      <c r="AC47" s="130"/>
      <c r="AD47" s="130"/>
      <c r="AE47" s="130">
        <f>AE43+AE35+AE27+AE23+AE19+AE15+AE39</f>
        <v>20</v>
      </c>
      <c r="AF47" s="130"/>
      <c r="AG47" s="131"/>
      <c r="AH47" s="130"/>
      <c r="AI47" s="130"/>
      <c r="AJ47" s="130"/>
      <c r="AK47" s="130"/>
      <c r="AL47" s="130">
        <f>AL43+AL31+AL27+AL23+AL19+AL11+AL35</f>
        <v>19</v>
      </c>
      <c r="AM47" s="130"/>
      <c r="AN47" s="130"/>
      <c r="AO47" s="130"/>
      <c r="AP47" s="130"/>
      <c r="AQ47" s="130">
        <f>AQ43+AQ31+AQ27+AQ23+AQ15+AQ11+AQ35+AQ39</f>
        <v>20</v>
      </c>
      <c r="AR47" s="130"/>
      <c r="AS47" s="130"/>
      <c r="AT47" s="130"/>
      <c r="AU47" s="130"/>
      <c r="AV47" s="130">
        <f>AV43+AV31+AV19+AV23+AV15+AV11+AV35+AV39</f>
        <v>20</v>
      </c>
      <c r="AW47" s="130"/>
      <c r="AX47" s="130"/>
      <c r="AY47" s="130"/>
      <c r="AZ47" s="130"/>
      <c r="BA47" s="130">
        <f>BA43+BA27+BA19+BA23+BA15+BA11+BA35+BA39</f>
        <v>16</v>
      </c>
      <c r="BB47" s="3"/>
      <c r="BC47" s="3"/>
      <c r="BD47" s="3"/>
    </row>
    <row r="48" spans="1:56" ht="11.25" customHeight="1">
      <c r="A48" s="3"/>
      <c r="B48" s="257" t="s">
        <v>276</v>
      </c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3"/>
      <c r="AG48" s="3"/>
      <c r="AH48" s="3"/>
      <c r="AI48" s="257" t="s">
        <v>277</v>
      </c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3"/>
      <c r="BD48" s="3"/>
    </row>
    <row r="49" spans="1:56" ht="6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</row>
    <row r="50" spans="1:56" ht="23.25" customHeight="1">
      <c r="A50" s="3"/>
      <c r="B50" s="3"/>
      <c r="C50" s="3"/>
      <c r="D50" s="3"/>
      <c r="E50" s="3"/>
      <c r="F50" s="3"/>
      <c r="G50" s="3"/>
      <c r="H50" s="3">
        <f>F47+K47+P47+U47+Z47+AE47</f>
        <v>114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243" t="s">
        <v>188</v>
      </c>
      <c r="U50" s="152"/>
      <c r="V50" s="152"/>
      <c r="W50" s="152"/>
      <c r="X50" s="178"/>
      <c r="Y50" s="3"/>
      <c r="Z50" s="253" t="s">
        <v>189</v>
      </c>
      <c r="AA50" s="152"/>
      <c r="AB50" s="152"/>
      <c r="AC50" s="178"/>
      <c r="AD50" s="3"/>
      <c r="AE50" s="244" t="s">
        <v>190</v>
      </c>
      <c r="AF50" s="152"/>
      <c r="AG50" s="152"/>
      <c r="AH50" s="152"/>
      <c r="AI50" s="178"/>
      <c r="AJ50" s="3"/>
      <c r="AK50" s="256" t="s">
        <v>278</v>
      </c>
      <c r="AL50" s="152"/>
      <c r="AM50" s="152"/>
      <c r="AN50" s="178"/>
      <c r="AO50" s="3"/>
      <c r="AP50" s="255" t="s">
        <v>279</v>
      </c>
      <c r="AQ50" s="152"/>
      <c r="AR50" s="152"/>
      <c r="AS50" s="178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</row>
    <row r="51" spans="1:56" ht="11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259" t="s">
        <v>193</v>
      </c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</row>
    <row r="52" spans="1:56" ht="11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</row>
    <row r="53" spans="1:56" ht="11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</row>
    <row r="54" spans="1:56" ht="11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</row>
    <row r="55" spans="1:56" ht="11.25" customHeight="1">
      <c r="A55" s="3"/>
      <c r="B55" s="3"/>
      <c r="C55" s="27" t="s">
        <v>280</v>
      </c>
      <c r="D55" s="245" t="s">
        <v>281</v>
      </c>
      <c r="E55" s="152"/>
      <c r="F55" s="152"/>
      <c r="G55" s="152"/>
      <c r="H55" s="152"/>
      <c r="I55" s="152"/>
      <c r="J55" s="152"/>
      <c r="K55" s="178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</row>
    <row r="56" spans="1:56" ht="11.25" customHeight="1">
      <c r="A56" s="3"/>
      <c r="B56" s="3"/>
      <c r="C56" s="27" t="s">
        <v>280</v>
      </c>
      <c r="D56" s="245" t="s">
        <v>282</v>
      </c>
      <c r="E56" s="152"/>
      <c r="F56" s="152"/>
      <c r="G56" s="152"/>
      <c r="H56" s="152"/>
      <c r="I56" s="152"/>
      <c r="J56" s="152"/>
      <c r="K56" s="178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</row>
    <row r="57" spans="1:56" ht="11.25" customHeight="1">
      <c r="A57" s="3"/>
      <c r="B57" s="3"/>
      <c r="C57" s="27" t="s">
        <v>283</v>
      </c>
      <c r="D57" s="245" t="s">
        <v>284</v>
      </c>
      <c r="E57" s="152"/>
      <c r="F57" s="152"/>
      <c r="G57" s="152"/>
      <c r="H57" s="152"/>
      <c r="I57" s="152"/>
      <c r="J57" s="152"/>
      <c r="K57" s="178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</row>
    <row r="58" spans="1:56" ht="11.25" customHeight="1">
      <c r="A58" s="3"/>
      <c r="B58" s="3"/>
      <c r="C58" s="27" t="s">
        <v>285</v>
      </c>
      <c r="D58" s="245" t="s">
        <v>185</v>
      </c>
      <c r="E58" s="152"/>
      <c r="F58" s="152"/>
      <c r="G58" s="152"/>
      <c r="H58" s="152"/>
      <c r="I58" s="152"/>
      <c r="J58" s="152"/>
      <c r="K58" s="178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</row>
    <row r="59" spans="1:56" ht="11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</row>
    <row r="60" spans="1:56" ht="11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</row>
    <row r="61" spans="1:56" ht="11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</row>
    <row r="62" spans="1:56" ht="11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</row>
    <row r="63" spans="1:56" ht="11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</row>
    <row r="64" spans="1:56" ht="11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</row>
    <row r="65" spans="1:56" ht="11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</row>
    <row r="66" spans="1:56" ht="11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</row>
    <row r="67" spans="1:56" ht="11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</row>
    <row r="68" spans="1:56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</row>
    <row r="69" spans="1:56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</row>
    <row r="70" spans="1:56" ht="11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</row>
    <row r="71" spans="1:56" ht="11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</row>
    <row r="72" spans="1:56" ht="11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</row>
    <row r="73" spans="1:56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</row>
    <row r="74" spans="1:56" ht="11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</row>
    <row r="75" spans="1:56" ht="11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</row>
    <row r="76" spans="1:56" ht="11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</row>
    <row r="77" spans="1:56" ht="11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</row>
    <row r="78" spans="1:56" ht="11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</row>
    <row r="79" spans="1:56" ht="11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</row>
    <row r="80" spans="1:56" ht="11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</row>
    <row r="81" spans="1:56" ht="11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</row>
    <row r="82" spans="1:56" ht="11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</row>
    <row r="83" spans="1:56" ht="11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</row>
    <row r="84" spans="1:56" ht="11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</row>
    <row r="85" spans="1:56" ht="11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</row>
    <row r="86" spans="1:56" ht="11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</row>
    <row r="87" spans="1:56" ht="11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</row>
    <row r="88" spans="1:56" ht="11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</row>
    <row r="89" spans="1:56" ht="11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</row>
    <row r="90" spans="1:56" ht="11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</row>
    <row r="91" spans="1:56" ht="11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</row>
    <row r="92" spans="1:56" ht="11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</row>
    <row r="93" spans="1:56" ht="11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</row>
    <row r="94" spans="1:56" ht="11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</row>
    <row r="95" spans="1:56" ht="11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</row>
    <row r="96" spans="1:56" ht="11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</row>
    <row r="97" spans="1:56" ht="11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</row>
    <row r="98" spans="1:56" ht="11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</row>
    <row r="99" spans="1:56" ht="11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</row>
    <row r="100" spans="1:56" ht="11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</row>
    <row r="101" spans="1:56" ht="11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</row>
    <row r="102" spans="1:56" ht="11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</row>
    <row r="103" spans="1:56" ht="11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</row>
    <row r="104" spans="1:56" ht="11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</row>
    <row r="105" spans="1:56" ht="11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</row>
    <row r="106" spans="1:56" ht="11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</row>
    <row r="107" spans="1:56" ht="11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</row>
    <row r="108" spans="1:56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</row>
    <row r="109" spans="1:56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</row>
    <row r="110" spans="1:56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</row>
    <row r="111" spans="1:56" ht="11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</row>
    <row r="112" spans="1:56" ht="11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</row>
    <row r="113" spans="1:56" ht="11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</row>
    <row r="114" spans="1:56" ht="11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</row>
    <row r="115" spans="1:56" ht="11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</row>
    <row r="116" spans="1:56" ht="11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</row>
    <row r="117" spans="1:56" ht="11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</row>
    <row r="118" spans="1:56" ht="11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</row>
    <row r="119" spans="1:56" ht="11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</row>
    <row r="120" spans="1:56" ht="11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</row>
    <row r="121" spans="1:56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</row>
    <row r="122" spans="1:56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</row>
    <row r="123" spans="1:56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</row>
    <row r="124" spans="1:56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</row>
    <row r="125" spans="1:56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</row>
    <row r="126" spans="1:56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</row>
    <row r="127" spans="1:56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</row>
    <row r="128" spans="1:56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</row>
    <row r="129" spans="1:56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</row>
    <row r="130" spans="1:56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</row>
    <row r="131" spans="1:56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</row>
    <row r="132" spans="1:56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</row>
    <row r="133" spans="1:56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</row>
    <row r="134" spans="1:56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</row>
    <row r="135" spans="1:56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</row>
    <row r="136" spans="1:56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</row>
    <row r="137" spans="1:56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</row>
    <row r="138" spans="1:56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</row>
    <row r="139" spans="1:56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</row>
    <row r="140" spans="1:56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</row>
    <row r="141" spans="1:56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</row>
    <row r="142" spans="1:56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</row>
    <row r="143" spans="1:56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</row>
    <row r="144" spans="1:56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</row>
    <row r="145" spans="1:56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</row>
    <row r="146" spans="1:56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</row>
    <row r="147" spans="1:56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</row>
    <row r="148" spans="1:56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</row>
    <row r="149" spans="1:56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</row>
    <row r="150" spans="1:56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</row>
    <row r="151" spans="1:56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</row>
    <row r="152" spans="1:56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</row>
    <row r="153" spans="1:56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</row>
    <row r="154" spans="1:56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</row>
    <row r="155" spans="1:56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</row>
    <row r="156" spans="1:56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</row>
    <row r="157" spans="1:56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</row>
    <row r="158" spans="1:56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</row>
    <row r="159" spans="1:56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</row>
    <row r="160" spans="1:56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</row>
    <row r="161" spans="1:56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</row>
    <row r="162" spans="1:56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</row>
    <row r="163" spans="1:56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</row>
    <row r="164" spans="1:56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</row>
    <row r="165" spans="1:56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</row>
    <row r="166" spans="1:56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</row>
    <row r="167" spans="1:56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</row>
    <row r="168" spans="1:56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</row>
    <row r="169" spans="1:56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</row>
    <row r="170" spans="1:56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</row>
    <row r="171" spans="1:56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</row>
    <row r="172" spans="1:56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</row>
    <row r="173" spans="1:56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</row>
    <row r="174" spans="1:56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</row>
    <row r="175" spans="1:56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</row>
    <row r="176" spans="1:56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</row>
    <row r="177" spans="1:56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</row>
    <row r="178" spans="1:56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</row>
    <row r="179" spans="1:56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</row>
    <row r="180" spans="1:56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</row>
    <row r="181" spans="1:56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</row>
    <row r="182" spans="1:56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</row>
    <row r="183" spans="1:56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</row>
    <row r="184" spans="1:56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</row>
    <row r="185" spans="1:56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</row>
    <row r="186" spans="1:56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</row>
    <row r="187" spans="1:56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</row>
    <row r="188" spans="1:56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</row>
    <row r="189" spans="1:56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</row>
    <row r="190" spans="1:56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</row>
    <row r="191" spans="1:56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</row>
    <row r="192" spans="1:56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</row>
    <row r="193" spans="1:56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</row>
    <row r="194" spans="1:56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</row>
    <row r="195" spans="1:56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</row>
    <row r="196" spans="1:56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</row>
    <row r="197" spans="1:56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</row>
    <row r="198" spans="1:56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6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6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6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6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6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6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</row>
    <row r="205" spans="1:56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</row>
    <row r="206" spans="1:56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</row>
    <row r="207" spans="1:56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</row>
    <row r="208" spans="1:56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</row>
    <row r="209" spans="1:56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</row>
    <row r="210" spans="1:56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</row>
    <row r="211" spans="1:56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</row>
    <row r="212" spans="1:56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</row>
    <row r="213" spans="1:56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</row>
    <row r="214" spans="1:56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</row>
    <row r="215" spans="1:56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</row>
    <row r="216" spans="1:56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</row>
    <row r="217" spans="1:56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</row>
    <row r="218" spans="1:56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</row>
    <row r="219" spans="1:56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</row>
    <row r="220" spans="1:56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</row>
    <row r="221" spans="1:56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</row>
    <row r="222" spans="1:56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</row>
    <row r="223" spans="1:56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6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</row>
    <row r="226" spans="1:56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6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</row>
    <row r="228" spans="1:56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6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6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</row>
    <row r="231" spans="1:56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</row>
    <row r="232" spans="1:56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</row>
    <row r="233" spans="1:56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</row>
    <row r="234" spans="1:56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</row>
    <row r="235" spans="1:56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</row>
    <row r="236" spans="1:56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</row>
    <row r="237" spans="1:56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</row>
    <row r="238" spans="1:56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</row>
    <row r="239" spans="1:56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</row>
    <row r="240" spans="1:56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</row>
    <row r="241" spans="1:56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</row>
    <row r="242" spans="1:56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</row>
    <row r="243" spans="1:56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</row>
    <row r="244" spans="1:56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</row>
    <row r="245" spans="1:56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</row>
    <row r="246" spans="1:56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</row>
    <row r="247" spans="1:56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</row>
    <row r="248" spans="1:56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</row>
    <row r="249" spans="1:56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</row>
    <row r="250" spans="1:56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</row>
    <row r="251" spans="1:56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</row>
    <row r="252" spans="1:56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</row>
    <row r="253" spans="1:56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</row>
    <row r="254" spans="1:56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</row>
    <row r="255" spans="1:56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</row>
    <row r="256" spans="1:56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</row>
    <row r="257" spans="1:56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</row>
    <row r="258" spans="1:56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</row>
    <row r="259" spans="1:56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</row>
    <row r="260" spans="1:56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</row>
    <row r="261" spans="1:56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</row>
    <row r="262" spans="1:56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</row>
    <row r="263" spans="1:56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</row>
    <row r="264" spans="1:56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</row>
    <row r="265" spans="1:56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</row>
    <row r="266" spans="1:56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</row>
    <row r="267" spans="1:56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</row>
    <row r="268" spans="1:56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</row>
    <row r="269" spans="1:56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</row>
    <row r="270" spans="1:56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</row>
    <row r="271" spans="1:56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</row>
    <row r="272" spans="1:56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</row>
    <row r="273" spans="1:56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</row>
    <row r="274" spans="1:56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</row>
    <row r="275" spans="1:56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</row>
    <row r="276" spans="1:56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</row>
    <row r="277" spans="1:56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</row>
    <row r="278" spans="1:56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</row>
    <row r="279" spans="1:56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</row>
    <row r="280" spans="1:56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</row>
    <row r="281" spans="1:56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</row>
    <row r="282" spans="1:56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</row>
    <row r="283" spans="1:56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</row>
    <row r="284" spans="1:56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</row>
    <row r="285" spans="1:56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</row>
    <row r="286" spans="1:56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</row>
    <row r="287" spans="1:56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</row>
    <row r="288" spans="1:56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</row>
    <row r="289" spans="1:56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</row>
    <row r="290" spans="1:56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</row>
    <row r="291" spans="1:56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</row>
    <row r="292" spans="1:56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</row>
    <row r="293" spans="1:56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</row>
    <row r="294" spans="1:56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</row>
    <row r="295" spans="1:56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</row>
    <row r="296" spans="1:56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</row>
    <row r="297" spans="1:56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</row>
    <row r="298" spans="1:56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</row>
    <row r="299" spans="1:56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</row>
    <row r="300" spans="1:56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</row>
    <row r="301" spans="1:56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</row>
    <row r="302" spans="1:56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</row>
    <row r="303" spans="1:56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</row>
    <row r="304" spans="1:56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</row>
    <row r="305" spans="1:56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</row>
    <row r="306" spans="1:56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</row>
    <row r="307" spans="1:56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</row>
    <row r="308" spans="1:56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</row>
    <row r="309" spans="1:56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</row>
    <row r="310" spans="1:56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</row>
    <row r="311" spans="1:56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</row>
    <row r="312" spans="1:56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</row>
    <row r="313" spans="1:56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</row>
    <row r="314" spans="1:56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</row>
    <row r="315" spans="1:56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</row>
    <row r="316" spans="1:56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</row>
    <row r="317" spans="1:56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</row>
    <row r="318" spans="1:56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</row>
    <row r="319" spans="1:56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</row>
    <row r="320" spans="1:56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</row>
    <row r="321" spans="1:56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</row>
    <row r="322" spans="1:56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</row>
    <row r="323" spans="1:56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</row>
    <row r="324" spans="1:56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</row>
    <row r="325" spans="1:56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</row>
    <row r="326" spans="1:56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</row>
    <row r="327" spans="1:56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</row>
    <row r="328" spans="1:56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</row>
    <row r="329" spans="1:56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</row>
    <row r="330" spans="1:56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</row>
    <row r="331" spans="1:56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</row>
    <row r="332" spans="1:56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</row>
    <row r="333" spans="1:56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</row>
    <row r="334" spans="1:56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</row>
    <row r="335" spans="1:56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</row>
    <row r="336" spans="1:56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</row>
    <row r="337" spans="1:56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</row>
    <row r="338" spans="1:56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</row>
    <row r="339" spans="1:56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</row>
    <row r="340" spans="1:56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</row>
    <row r="341" spans="1:56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</row>
    <row r="342" spans="1:56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</row>
    <row r="343" spans="1:56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</row>
    <row r="344" spans="1:56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</row>
    <row r="345" spans="1:56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</row>
    <row r="346" spans="1:56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</row>
    <row r="347" spans="1:56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</row>
    <row r="348" spans="1:56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</row>
    <row r="349" spans="1:56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</row>
    <row r="350" spans="1:56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</row>
    <row r="351" spans="1:56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</row>
    <row r="352" spans="1:56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</row>
    <row r="353" spans="1:56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</row>
    <row r="354" spans="1:56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</row>
    <row r="355" spans="1:56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</row>
    <row r="356" spans="1:56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</row>
    <row r="357" spans="1:56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</row>
    <row r="358" spans="1:56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</row>
    <row r="359" spans="1:56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</row>
    <row r="360" spans="1:56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</row>
    <row r="361" spans="1:56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</row>
    <row r="362" spans="1:56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</row>
    <row r="363" spans="1:56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</row>
    <row r="364" spans="1:56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</row>
    <row r="365" spans="1:56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</row>
    <row r="366" spans="1:56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</row>
    <row r="367" spans="1:56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</row>
    <row r="368" spans="1:56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</row>
    <row r="369" spans="1:56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</row>
    <row r="370" spans="1:56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</row>
    <row r="371" spans="1:56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</row>
    <row r="372" spans="1:56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</row>
    <row r="373" spans="1:56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</row>
    <row r="374" spans="1:56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</row>
    <row r="375" spans="1:56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</row>
    <row r="376" spans="1:56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</row>
    <row r="377" spans="1:56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</row>
    <row r="378" spans="1:56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</row>
    <row r="379" spans="1:56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</row>
    <row r="380" spans="1:56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</row>
    <row r="381" spans="1:56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</row>
    <row r="382" spans="1:56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</row>
    <row r="383" spans="1:56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</row>
    <row r="384" spans="1:56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</row>
    <row r="385" spans="1:56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</row>
    <row r="386" spans="1:5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</row>
    <row r="387" spans="1:56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</row>
    <row r="388" spans="1:56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</row>
    <row r="389" spans="1:56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</row>
    <row r="390" spans="1:56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</row>
    <row r="391" spans="1:56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</row>
    <row r="392" spans="1:56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</row>
    <row r="393" spans="1:56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</row>
    <row r="394" spans="1:56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</row>
    <row r="395" spans="1:56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</row>
    <row r="396" spans="1:5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</row>
    <row r="397" spans="1:56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</row>
    <row r="398" spans="1:56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</row>
    <row r="399" spans="1:56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</row>
    <row r="400" spans="1:56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</row>
    <row r="401" spans="1:56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</row>
    <row r="402" spans="1:56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</row>
    <row r="403" spans="1:56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</row>
    <row r="404" spans="1:56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</row>
    <row r="405" spans="1:56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</row>
    <row r="406" spans="1:5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</row>
    <row r="407" spans="1:56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</row>
    <row r="408" spans="1:56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</row>
    <row r="409" spans="1:56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</row>
    <row r="410" spans="1:56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</row>
    <row r="411" spans="1:56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</row>
    <row r="412" spans="1:56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</row>
    <row r="413" spans="1:56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</row>
    <row r="414" spans="1:56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</row>
    <row r="415" spans="1:56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</row>
    <row r="416" spans="1:5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</row>
    <row r="417" spans="1:56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</row>
    <row r="418" spans="1:56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</row>
    <row r="419" spans="1:56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</row>
    <row r="420" spans="1:56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</row>
    <row r="421" spans="1:56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</row>
    <row r="422" spans="1:56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</row>
    <row r="423" spans="1:56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</row>
    <row r="424" spans="1:56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</row>
    <row r="425" spans="1:56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</row>
    <row r="426" spans="1:5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</row>
    <row r="427" spans="1:56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</row>
    <row r="428" spans="1:56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</row>
    <row r="429" spans="1:56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</row>
    <row r="430" spans="1:56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</row>
    <row r="431" spans="1:56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</row>
    <row r="432" spans="1:56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</row>
    <row r="433" spans="1:56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</row>
    <row r="434" spans="1:56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</row>
    <row r="435" spans="1:56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</row>
    <row r="436" spans="1:5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</row>
    <row r="437" spans="1:56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</row>
    <row r="438" spans="1:56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</row>
    <row r="439" spans="1:56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</row>
    <row r="440" spans="1:56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</row>
    <row r="441" spans="1:56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</row>
    <row r="442" spans="1:56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</row>
    <row r="443" spans="1:56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</row>
    <row r="444" spans="1:56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</row>
    <row r="445" spans="1:56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</row>
    <row r="446" spans="1:5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</row>
    <row r="447" spans="1:56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</row>
    <row r="448" spans="1:56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</row>
    <row r="449" spans="1:56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</row>
    <row r="450" spans="1:56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</row>
    <row r="451" spans="1:56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</row>
    <row r="452" spans="1:56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</row>
    <row r="453" spans="1:56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</row>
    <row r="454" spans="1:56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</row>
    <row r="455" spans="1:56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</row>
    <row r="456" spans="1:5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</row>
    <row r="457" spans="1:56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</row>
    <row r="458" spans="1:56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</row>
    <row r="459" spans="1:56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</row>
    <row r="460" spans="1:56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</row>
    <row r="461" spans="1:56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</row>
    <row r="462" spans="1:56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</row>
    <row r="463" spans="1:56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</row>
    <row r="464" spans="1:56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</row>
    <row r="465" spans="1:56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</row>
    <row r="466" spans="1:5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</row>
    <row r="467" spans="1:56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</row>
    <row r="468" spans="1:56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</row>
    <row r="469" spans="1:56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</row>
    <row r="470" spans="1:56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</row>
    <row r="471" spans="1:56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</row>
    <row r="472" spans="1:56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</row>
    <row r="473" spans="1:56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</row>
    <row r="474" spans="1:56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</row>
    <row r="475" spans="1:56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</row>
    <row r="476" spans="1:5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</row>
    <row r="477" spans="1:56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</row>
    <row r="478" spans="1:56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</row>
    <row r="479" spans="1:56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</row>
    <row r="480" spans="1:56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</row>
    <row r="481" spans="1:56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</row>
    <row r="482" spans="1:56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</row>
    <row r="483" spans="1:56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</row>
    <row r="484" spans="1:56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</row>
    <row r="485" spans="1:56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</row>
    <row r="486" spans="1:5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</row>
    <row r="487" spans="1:56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</row>
    <row r="488" spans="1:56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</row>
    <row r="489" spans="1:56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</row>
    <row r="490" spans="1:56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</row>
    <row r="491" spans="1:56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</row>
    <row r="492" spans="1:56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</row>
    <row r="493" spans="1:56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</row>
    <row r="494" spans="1:56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</row>
    <row r="495" spans="1:56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</row>
    <row r="496" spans="1:5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</row>
    <row r="497" spans="1:56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</row>
    <row r="498" spans="1:56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</row>
    <row r="499" spans="1:56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</row>
    <row r="500" spans="1:56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</row>
    <row r="501" spans="1:56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</row>
    <row r="502" spans="1:56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</row>
    <row r="503" spans="1:56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</row>
    <row r="504" spans="1:56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</row>
    <row r="505" spans="1:56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</row>
    <row r="506" spans="1:5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</row>
    <row r="507" spans="1:56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</row>
    <row r="508" spans="1:56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</row>
    <row r="509" spans="1:56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</row>
    <row r="510" spans="1:56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</row>
    <row r="511" spans="1:56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</row>
    <row r="512" spans="1:56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</row>
    <row r="513" spans="1:56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</row>
    <row r="514" spans="1:56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</row>
    <row r="515" spans="1:56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</row>
    <row r="516" spans="1:5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</row>
    <row r="517" spans="1:56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</row>
    <row r="518" spans="1:56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</row>
    <row r="519" spans="1:56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</row>
    <row r="520" spans="1:56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</row>
    <row r="521" spans="1:56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</row>
    <row r="522" spans="1:56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</row>
    <row r="523" spans="1:56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</row>
    <row r="524" spans="1:56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</row>
    <row r="525" spans="1:56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</row>
    <row r="526" spans="1:5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</row>
    <row r="527" spans="1:56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</row>
    <row r="528" spans="1:56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</row>
    <row r="529" spans="1:56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</row>
    <row r="530" spans="1:56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</row>
    <row r="531" spans="1:56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</row>
    <row r="532" spans="1:56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</row>
    <row r="533" spans="1:56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</row>
    <row r="534" spans="1:56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</row>
    <row r="535" spans="1:56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</row>
    <row r="536" spans="1:5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</row>
    <row r="537" spans="1:56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</row>
    <row r="538" spans="1:56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</row>
    <row r="539" spans="1:56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</row>
    <row r="540" spans="1:56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</row>
    <row r="541" spans="1:56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</row>
    <row r="542" spans="1:56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</row>
    <row r="543" spans="1:56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</row>
    <row r="544" spans="1:56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</row>
    <row r="545" spans="1:56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</row>
    <row r="546" spans="1:5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</row>
    <row r="547" spans="1:56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</row>
    <row r="548" spans="1:56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</row>
    <row r="549" spans="1:56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</row>
    <row r="550" spans="1:56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</row>
    <row r="551" spans="1:56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</row>
    <row r="552" spans="1:56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</row>
    <row r="553" spans="1:56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</row>
    <row r="554" spans="1:56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</row>
    <row r="555" spans="1:56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</row>
    <row r="556" spans="1:5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</row>
    <row r="557" spans="1:56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</row>
    <row r="558" spans="1:56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</row>
    <row r="559" spans="1:56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</row>
    <row r="560" spans="1:56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</row>
    <row r="561" spans="1:56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</row>
    <row r="562" spans="1:56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</row>
    <row r="563" spans="1:56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</row>
    <row r="564" spans="1:56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</row>
    <row r="565" spans="1:56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</row>
    <row r="566" spans="1:5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</row>
    <row r="567" spans="1:56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</row>
    <row r="568" spans="1:56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</row>
    <row r="569" spans="1:56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</row>
    <row r="570" spans="1:56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</row>
    <row r="571" spans="1:56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</row>
    <row r="572" spans="1:56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</row>
    <row r="573" spans="1:56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</row>
    <row r="574" spans="1:56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</row>
    <row r="575" spans="1:56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</row>
    <row r="576" spans="1:5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</row>
    <row r="577" spans="1:56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</row>
    <row r="578" spans="1:56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</row>
    <row r="579" spans="1:56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</row>
    <row r="580" spans="1:56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</row>
    <row r="581" spans="1:56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</row>
    <row r="582" spans="1:56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</row>
    <row r="583" spans="1:56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</row>
    <row r="584" spans="1:56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</row>
    <row r="585" spans="1:56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</row>
    <row r="586" spans="1:5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</row>
    <row r="587" spans="1:56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</row>
    <row r="588" spans="1:56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</row>
    <row r="589" spans="1:56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</row>
    <row r="590" spans="1:56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</row>
    <row r="591" spans="1:56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</row>
    <row r="592" spans="1:56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</row>
    <row r="593" spans="1:56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</row>
    <row r="594" spans="1:56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</row>
    <row r="595" spans="1:56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</row>
    <row r="596" spans="1:5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</row>
    <row r="597" spans="1:56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</row>
    <row r="598" spans="1:56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</row>
    <row r="599" spans="1:56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</row>
    <row r="600" spans="1:56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</row>
    <row r="601" spans="1:56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</row>
    <row r="602" spans="1:56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</row>
    <row r="603" spans="1:56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</row>
    <row r="604" spans="1:56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</row>
    <row r="605" spans="1:56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</row>
    <row r="606" spans="1:5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</row>
    <row r="607" spans="1:56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</row>
    <row r="608" spans="1:56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</row>
    <row r="609" spans="1:56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</row>
    <row r="610" spans="1:56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</row>
    <row r="611" spans="1:56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</row>
    <row r="612" spans="1:56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</row>
    <row r="613" spans="1:56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</row>
    <row r="614" spans="1:56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</row>
    <row r="615" spans="1:56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</row>
    <row r="616" spans="1:5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</row>
    <row r="617" spans="1:56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</row>
    <row r="618" spans="1:56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</row>
    <row r="619" spans="1:56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</row>
    <row r="620" spans="1:56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</row>
    <row r="621" spans="1:56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</row>
    <row r="622" spans="1:56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</row>
    <row r="623" spans="1:56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</row>
    <row r="624" spans="1:56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</row>
    <row r="625" spans="1:56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</row>
    <row r="626" spans="1:5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</row>
    <row r="627" spans="1:56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</row>
    <row r="628" spans="1:56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</row>
    <row r="629" spans="1:56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</row>
    <row r="630" spans="1:56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</row>
    <row r="631" spans="1:56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</row>
    <row r="632" spans="1:56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</row>
    <row r="633" spans="1:56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</row>
    <row r="634" spans="1:56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</row>
    <row r="635" spans="1:56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</row>
    <row r="636" spans="1:5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</row>
    <row r="637" spans="1:56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</row>
    <row r="638" spans="1:56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</row>
    <row r="639" spans="1:56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</row>
    <row r="640" spans="1:56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</row>
    <row r="641" spans="1:56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</row>
    <row r="642" spans="1:56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</row>
    <row r="643" spans="1:56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</row>
    <row r="644" spans="1:56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</row>
    <row r="645" spans="1:56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</row>
    <row r="646" spans="1:5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</row>
    <row r="647" spans="1:56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</row>
    <row r="648" spans="1:56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</row>
    <row r="649" spans="1:56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</row>
    <row r="650" spans="1:56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</row>
    <row r="651" spans="1:56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</row>
    <row r="652" spans="1:56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</row>
    <row r="653" spans="1:56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</row>
    <row r="654" spans="1:56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</row>
    <row r="655" spans="1:56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</row>
    <row r="656" spans="1:5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</row>
    <row r="657" spans="1:56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</row>
    <row r="658" spans="1:56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</row>
    <row r="659" spans="1:56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</row>
    <row r="660" spans="1:56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</row>
    <row r="661" spans="1:56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</row>
    <row r="662" spans="1:56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</row>
    <row r="663" spans="1:56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</row>
    <row r="664" spans="1:56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</row>
    <row r="665" spans="1:56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</row>
    <row r="666" spans="1:5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</row>
    <row r="667" spans="1:56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</row>
    <row r="668" spans="1:56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</row>
    <row r="669" spans="1:56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</row>
    <row r="670" spans="1:56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</row>
    <row r="671" spans="1:56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</row>
    <row r="672" spans="1:56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</row>
    <row r="673" spans="1:56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</row>
    <row r="674" spans="1:56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</row>
    <row r="675" spans="1:56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</row>
    <row r="676" spans="1:5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</row>
    <row r="677" spans="1:56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</row>
    <row r="678" spans="1:56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</row>
    <row r="679" spans="1:56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</row>
    <row r="680" spans="1:56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</row>
    <row r="681" spans="1:56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</row>
    <row r="682" spans="1:56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</row>
    <row r="683" spans="1:56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</row>
    <row r="684" spans="1:56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</row>
    <row r="685" spans="1:56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</row>
    <row r="686" spans="1:5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</row>
    <row r="687" spans="1:56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</row>
    <row r="688" spans="1:56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</row>
    <row r="689" spans="1:56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</row>
    <row r="690" spans="1:56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</row>
    <row r="691" spans="1:56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</row>
    <row r="692" spans="1:56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</row>
    <row r="693" spans="1:56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</row>
    <row r="694" spans="1:56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</row>
    <row r="695" spans="1:56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</row>
    <row r="696" spans="1:5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</row>
    <row r="697" spans="1:56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</row>
    <row r="698" spans="1:56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</row>
    <row r="699" spans="1:56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</row>
    <row r="700" spans="1:56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</row>
    <row r="701" spans="1:56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</row>
    <row r="702" spans="1:56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</row>
    <row r="703" spans="1:56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</row>
    <row r="704" spans="1:56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</row>
    <row r="705" spans="1:56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</row>
    <row r="706" spans="1:5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</row>
    <row r="707" spans="1:56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</row>
    <row r="708" spans="1:56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</row>
    <row r="709" spans="1:56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</row>
    <row r="710" spans="1:56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</row>
    <row r="711" spans="1:56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</row>
    <row r="712" spans="1:56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</row>
    <row r="713" spans="1:56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</row>
    <row r="714" spans="1:56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</row>
    <row r="715" spans="1:56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</row>
    <row r="716" spans="1:5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</row>
    <row r="717" spans="1:56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</row>
    <row r="718" spans="1:56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</row>
    <row r="719" spans="1:56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</row>
    <row r="720" spans="1:56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</row>
    <row r="721" spans="1:56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</row>
    <row r="722" spans="1:56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</row>
    <row r="723" spans="1:56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</row>
    <row r="724" spans="1:56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</row>
    <row r="725" spans="1:56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</row>
    <row r="726" spans="1:5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</row>
    <row r="727" spans="1:56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</row>
    <row r="728" spans="1:56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</row>
    <row r="729" spans="1:56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</row>
    <row r="730" spans="1:56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</row>
    <row r="731" spans="1:56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</row>
    <row r="732" spans="1:56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</row>
    <row r="733" spans="1:56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</row>
    <row r="734" spans="1:56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</row>
    <row r="735" spans="1:56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</row>
    <row r="736" spans="1:5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</row>
    <row r="737" spans="1:56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</row>
    <row r="738" spans="1:56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</row>
    <row r="739" spans="1:56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</row>
    <row r="740" spans="1:56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</row>
    <row r="741" spans="1:56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</row>
    <row r="742" spans="1:56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</row>
    <row r="743" spans="1:56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</row>
    <row r="744" spans="1:56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</row>
    <row r="745" spans="1:56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</row>
    <row r="746" spans="1:5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</row>
    <row r="747" spans="1:56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</row>
    <row r="748" spans="1:56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</row>
    <row r="749" spans="1:56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</row>
    <row r="750" spans="1:56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</row>
    <row r="751" spans="1:56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</row>
    <row r="752" spans="1:56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</row>
    <row r="753" spans="1:56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</row>
    <row r="754" spans="1:56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</row>
    <row r="755" spans="1:56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</row>
    <row r="756" spans="1:5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</row>
    <row r="757" spans="1:56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</row>
    <row r="758" spans="1:56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</row>
    <row r="759" spans="1:56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</row>
    <row r="760" spans="1:56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</row>
    <row r="761" spans="1:56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</row>
    <row r="762" spans="1:56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</row>
    <row r="763" spans="1:56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</row>
    <row r="764" spans="1:56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</row>
    <row r="765" spans="1:56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</row>
    <row r="766" spans="1:5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</row>
    <row r="767" spans="1:56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</row>
    <row r="768" spans="1:56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</row>
    <row r="769" spans="1:56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</row>
    <row r="770" spans="1:56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</row>
    <row r="771" spans="1:56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</row>
    <row r="772" spans="1:56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</row>
    <row r="773" spans="1:56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</row>
    <row r="774" spans="1:56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</row>
    <row r="775" spans="1:56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</row>
    <row r="776" spans="1:5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</row>
    <row r="777" spans="1:56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</row>
    <row r="778" spans="1:56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</row>
    <row r="779" spans="1:56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</row>
    <row r="780" spans="1:56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</row>
    <row r="781" spans="1:56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</row>
    <row r="782" spans="1:56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</row>
    <row r="783" spans="1:56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</row>
    <row r="784" spans="1:56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</row>
    <row r="785" spans="1:56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</row>
    <row r="786" spans="1:5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</row>
    <row r="787" spans="1:56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</row>
    <row r="788" spans="1:56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</row>
    <row r="789" spans="1:56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</row>
    <row r="790" spans="1:56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</row>
    <row r="791" spans="1:56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</row>
    <row r="792" spans="1:56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</row>
    <row r="793" spans="1:56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</row>
    <row r="794" spans="1:56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</row>
    <row r="795" spans="1:56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</row>
    <row r="796" spans="1:5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</row>
    <row r="797" spans="1:56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</row>
    <row r="798" spans="1:56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</row>
    <row r="799" spans="1:56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</row>
    <row r="800" spans="1:56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</row>
    <row r="801" spans="1:56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</row>
    <row r="802" spans="1:56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</row>
    <row r="803" spans="1:56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</row>
    <row r="804" spans="1:56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</row>
    <row r="805" spans="1:56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</row>
    <row r="806" spans="1:5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</row>
    <row r="807" spans="1:56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</row>
    <row r="808" spans="1:56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</row>
    <row r="809" spans="1:56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</row>
    <row r="810" spans="1:56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</row>
    <row r="811" spans="1:56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</row>
    <row r="812" spans="1:56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</row>
    <row r="813" spans="1:56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</row>
    <row r="814" spans="1:56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</row>
    <row r="815" spans="1:56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</row>
    <row r="816" spans="1:5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</row>
    <row r="817" spans="1:56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</row>
    <row r="818" spans="1:56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</row>
    <row r="819" spans="1:56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</row>
    <row r="820" spans="1:56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</row>
    <row r="821" spans="1:56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</row>
    <row r="822" spans="1:56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</row>
    <row r="823" spans="1:56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</row>
    <row r="824" spans="1:56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</row>
    <row r="825" spans="1:56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</row>
    <row r="826" spans="1:5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</row>
    <row r="827" spans="1:56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</row>
    <row r="828" spans="1:56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</row>
    <row r="829" spans="1:56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</row>
    <row r="830" spans="1:56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</row>
    <row r="831" spans="1:56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</row>
    <row r="832" spans="1:56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</row>
    <row r="833" spans="1:56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</row>
    <row r="834" spans="1:56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</row>
    <row r="835" spans="1:56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</row>
    <row r="836" spans="1:5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</row>
    <row r="837" spans="1:56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</row>
    <row r="838" spans="1:56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</row>
    <row r="839" spans="1:56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</row>
    <row r="840" spans="1:56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</row>
    <row r="841" spans="1:56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</row>
    <row r="842" spans="1:56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</row>
    <row r="843" spans="1:56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</row>
    <row r="844" spans="1:56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</row>
    <row r="845" spans="1:56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</row>
    <row r="846" spans="1:5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</row>
    <row r="847" spans="1:56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</row>
    <row r="848" spans="1:56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</row>
    <row r="849" spans="1:56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</row>
    <row r="850" spans="1:56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</row>
    <row r="851" spans="1:56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</row>
    <row r="852" spans="1:56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</row>
    <row r="853" spans="1:56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</row>
    <row r="854" spans="1:56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</row>
    <row r="855" spans="1:56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</row>
    <row r="856" spans="1:5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</row>
    <row r="857" spans="1:56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</row>
    <row r="858" spans="1:56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</row>
    <row r="859" spans="1:56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</row>
    <row r="860" spans="1:56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</row>
    <row r="861" spans="1:56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</row>
    <row r="862" spans="1:56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</row>
    <row r="863" spans="1:56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</row>
    <row r="864" spans="1:56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</row>
    <row r="865" spans="1:56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</row>
    <row r="866" spans="1:5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</row>
    <row r="867" spans="1:56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</row>
    <row r="868" spans="1:56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</row>
    <row r="869" spans="1:56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</row>
    <row r="870" spans="1:56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</row>
    <row r="871" spans="1:56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</row>
    <row r="872" spans="1:56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</row>
    <row r="873" spans="1:56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</row>
    <row r="874" spans="1:56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</row>
    <row r="875" spans="1:56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</row>
    <row r="876" spans="1:5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</row>
    <row r="877" spans="1:56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</row>
    <row r="878" spans="1:56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</row>
    <row r="879" spans="1:56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</row>
    <row r="880" spans="1:56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</row>
    <row r="881" spans="1:56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</row>
    <row r="882" spans="1:56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</row>
    <row r="883" spans="1:56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</row>
    <row r="884" spans="1:56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</row>
    <row r="885" spans="1:56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</row>
    <row r="886" spans="1:5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</row>
    <row r="887" spans="1:56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</row>
    <row r="888" spans="1:56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</row>
    <row r="889" spans="1:56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</row>
    <row r="890" spans="1:56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</row>
    <row r="891" spans="1:56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</row>
    <row r="892" spans="1:56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</row>
    <row r="893" spans="1:56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</row>
    <row r="894" spans="1:56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</row>
    <row r="895" spans="1:56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</row>
    <row r="896" spans="1:5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</row>
    <row r="897" spans="1:56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</row>
    <row r="898" spans="1:56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</row>
    <row r="899" spans="1:56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</row>
    <row r="900" spans="1:56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</row>
    <row r="901" spans="1:56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</row>
    <row r="902" spans="1:56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</row>
    <row r="903" spans="1:56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</row>
    <row r="904" spans="1:56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</row>
    <row r="905" spans="1:56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</row>
    <row r="906" spans="1:5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</row>
    <row r="907" spans="1:56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</row>
    <row r="908" spans="1:56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</row>
    <row r="909" spans="1:56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</row>
    <row r="910" spans="1:56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</row>
    <row r="911" spans="1:56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</row>
    <row r="912" spans="1:56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</row>
    <row r="913" spans="1:56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</row>
    <row r="914" spans="1:56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</row>
    <row r="915" spans="1:56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</row>
    <row r="916" spans="1:5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</row>
    <row r="917" spans="1:56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</row>
    <row r="918" spans="1:56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</row>
    <row r="919" spans="1:56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</row>
    <row r="920" spans="1:56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</row>
    <row r="921" spans="1:56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</row>
    <row r="922" spans="1:56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</row>
    <row r="923" spans="1:56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</row>
    <row r="924" spans="1:56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</row>
    <row r="925" spans="1:56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</row>
    <row r="926" spans="1:5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</row>
    <row r="927" spans="1:56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</row>
    <row r="928" spans="1:56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</row>
    <row r="929" spans="1:56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</row>
    <row r="930" spans="1:56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</row>
    <row r="931" spans="1:56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</row>
    <row r="932" spans="1:56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</row>
    <row r="933" spans="1:56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</row>
    <row r="934" spans="1:56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</row>
    <row r="935" spans="1:56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</row>
    <row r="936" spans="1:5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</row>
    <row r="937" spans="1:56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</row>
    <row r="938" spans="1:56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</row>
    <row r="939" spans="1:56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</row>
    <row r="940" spans="1:56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</row>
    <row r="941" spans="1:56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</row>
    <row r="942" spans="1:56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</row>
    <row r="943" spans="1:56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</row>
    <row r="944" spans="1:56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</row>
    <row r="945" spans="1:56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</row>
    <row r="946" spans="1:5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</row>
    <row r="947" spans="1:56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</row>
    <row r="948" spans="1:56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</row>
    <row r="949" spans="1:56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</row>
    <row r="950" spans="1:56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</row>
    <row r="951" spans="1:56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</row>
    <row r="952" spans="1:56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</row>
    <row r="953" spans="1:56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</row>
    <row r="954" spans="1:56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</row>
    <row r="955" spans="1:56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</row>
    <row r="956" spans="1:5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</row>
    <row r="957" spans="1:56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</row>
    <row r="958" spans="1:56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</row>
    <row r="959" spans="1:56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</row>
    <row r="960" spans="1:56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</row>
    <row r="961" spans="1:56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</row>
    <row r="962" spans="1:56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</row>
    <row r="963" spans="1:56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</row>
    <row r="964" spans="1:56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</row>
    <row r="965" spans="1:56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</row>
    <row r="966" spans="1:5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</row>
    <row r="967" spans="1:56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</row>
    <row r="968" spans="1:56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</row>
    <row r="969" spans="1:56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</row>
    <row r="970" spans="1:56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</row>
    <row r="971" spans="1:56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</row>
    <row r="972" spans="1:56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</row>
    <row r="973" spans="1:56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</row>
    <row r="974" spans="1:56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</row>
    <row r="975" spans="1:56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</row>
    <row r="976" spans="1:5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</row>
    <row r="977" spans="1:56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</row>
    <row r="978" spans="1:56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</row>
    <row r="979" spans="1:56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</row>
    <row r="980" spans="1:56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</row>
    <row r="981" spans="1:56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</row>
    <row r="982" spans="1:56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</row>
    <row r="983" spans="1:56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</row>
    <row r="984" spans="1:56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</row>
    <row r="985" spans="1:56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</row>
    <row r="986" spans="1:5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</row>
    <row r="987" spans="1:56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</row>
    <row r="988" spans="1:56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</row>
    <row r="989" spans="1:56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</row>
    <row r="990" spans="1:56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</row>
    <row r="991" spans="1:56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</row>
    <row r="992" spans="1:56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</row>
    <row r="993" spans="1:56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</row>
    <row r="994" spans="1:56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</row>
    <row r="995" spans="1:56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</row>
    <row r="996" spans="1:5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</row>
    <row r="997" spans="1:56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</row>
    <row r="998" spans="1:56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</row>
    <row r="999" spans="1:56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</row>
    <row r="1000" spans="1:56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</row>
  </sheetData>
  <mergeCells count="161">
    <mergeCell ref="D55:K55"/>
    <mergeCell ref="D56:K56"/>
    <mergeCell ref="D57:K57"/>
    <mergeCell ref="D58:K58"/>
    <mergeCell ref="C41:D41"/>
    <mergeCell ref="M41:N41"/>
    <mergeCell ref="W41:X41"/>
    <mergeCell ref="AN41:AO41"/>
    <mergeCell ref="AN44:AQ44"/>
    <mergeCell ref="AN45:AO45"/>
    <mergeCell ref="AB40:AE40"/>
    <mergeCell ref="AB41:AC41"/>
    <mergeCell ref="AB44:AE44"/>
    <mergeCell ref="AI44:AL44"/>
    <mergeCell ref="AI45:AJ45"/>
    <mergeCell ref="M45:N45"/>
    <mergeCell ref="C37:D37"/>
    <mergeCell ref="H37:I37"/>
    <mergeCell ref="AN40:AQ40"/>
    <mergeCell ref="AS40:AV40"/>
    <mergeCell ref="AX40:BA40"/>
    <mergeCell ref="C40:F40"/>
    <mergeCell ref="M40:P40"/>
    <mergeCell ref="W40:Z40"/>
    <mergeCell ref="AI40:AL40"/>
    <mergeCell ref="T51:AS51"/>
    <mergeCell ref="M37:N37"/>
    <mergeCell ref="R37:S37"/>
    <mergeCell ref="W37:X37"/>
    <mergeCell ref="AB37:AC37"/>
    <mergeCell ref="AI37:AJ37"/>
    <mergeCell ref="AN37:AO37"/>
    <mergeCell ref="AS37:AT37"/>
    <mergeCell ref="AX37:AY37"/>
    <mergeCell ref="AS44:AV44"/>
    <mergeCell ref="AX44:BA44"/>
    <mergeCell ref="C44:F44"/>
    <mergeCell ref="H44:K44"/>
    <mergeCell ref="M44:P44"/>
    <mergeCell ref="C45:D45"/>
    <mergeCell ref="H45:I45"/>
    <mergeCell ref="AS45:AT45"/>
    <mergeCell ref="AI48:BB48"/>
    <mergeCell ref="B48:AE48"/>
    <mergeCell ref="T50:X50"/>
    <mergeCell ref="Z50:AC50"/>
    <mergeCell ref="AE50:AI50"/>
    <mergeCell ref="AK50:AN50"/>
    <mergeCell ref="AP50:AS50"/>
    <mergeCell ref="R40:U40"/>
    <mergeCell ref="R41:S41"/>
    <mergeCell ref="R44:U44"/>
    <mergeCell ref="W44:Z44"/>
    <mergeCell ref="R45:S45"/>
    <mergeCell ref="W45:X45"/>
    <mergeCell ref="AB45:AC45"/>
    <mergeCell ref="H40:K40"/>
    <mergeCell ref="H41:I41"/>
    <mergeCell ref="C32:F32"/>
    <mergeCell ref="M32:P32"/>
    <mergeCell ref="W32:Z32"/>
    <mergeCell ref="C33:D33"/>
    <mergeCell ref="M33:N33"/>
    <mergeCell ref="W33:X33"/>
    <mergeCell ref="AS36:AV36"/>
    <mergeCell ref="AX36:BA36"/>
    <mergeCell ref="R32:U32"/>
    <mergeCell ref="R33:S33"/>
    <mergeCell ref="R36:U36"/>
    <mergeCell ref="W36:Z36"/>
    <mergeCell ref="AB36:AE36"/>
    <mergeCell ref="AI36:AL36"/>
    <mergeCell ref="AN36:AQ36"/>
    <mergeCell ref="H32:K32"/>
    <mergeCell ref="H33:I33"/>
    <mergeCell ref="C36:F36"/>
    <mergeCell ref="H36:K36"/>
    <mergeCell ref="M36:P36"/>
    <mergeCell ref="AI32:AL32"/>
    <mergeCell ref="AN32:AQ32"/>
    <mergeCell ref="AS32:AV32"/>
    <mergeCell ref="AI33:AJ33"/>
    <mergeCell ref="AN33:AO33"/>
    <mergeCell ref="AS33:AT33"/>
    <mergeCell ref="M24:P24"/>
    <mergeCell ref="M25:N25"/>
    <mergeCell ref="M28:P28"/>
    <mergeCell ref="W28:Z28"/>
    <mergeCell ref="AI28:AL28"/>
    <mergeCell ref="M29:N29"/>
    <mergeCell ref="W29:X29"/>
    <mergeCell ref="AI29:AJ29"/>
    <mergeCell ref="R28:U28"/>
    <mergeCell ref="R29:S29"/>
    <mergeCell ref="C24:F24"/>
    <mergeCell ref="H24:K24"/>
    <mergeCell ref="W24:Z24"/>
    <mergeCell ref="C25:D25"/>
    <mergeCell ref="H25:I25"/>
    <mergeCell ref="W25:X25"/>
    <mergeCell ref="AN28:AQ28"/>
    <mergeCell ref="AX28:BA28"/>
    <mergeCell ref="AN29:AO29"/>
    <mergeCell ref="AX29:AY29"/>
    <mergeCell ref="AB28:AE28"/>
    <mergeCell ref="AB29:AC29"/>
    <mergeCell ref="AS25:AT25"/>
    <mergeCell ref="AS12:AV12"/>
    <mergeCell ref="AS13:AT13"/>
    <mergeCell ref="AN16:AQ16"/>
    <mergeCell ref="AS16:AV16"/>
    <mergeCell ref="AX16:BA16"/>
    <mergeCell ref="AN17:AO17"/>
    <mergeCell ref="AX17:AY17"/>
    <mergeCell ref="AB24:AE24"/>
    <mergeCell ref="AB25:AC25"/>
    <mergeCell ref="AI20:AL20"/>
    <mergeCell ref="AI21:AJ21"/>
    <mergeCell ref="AI24:AL24"/>
    <mergeCell ref="AI25:AJ25"/>
    <mergeCell ref="C12:F12"/>
    <mergeCell ref="H12:K12"/>
    <mergeCell ref="AN12:AQ12"/>
    <mergeCell ref="AX12:BA12"/>
    <mergeCell ref="H13:I13"/>
    <mergeCell ref="AN13:AO13"/>
    <mergeCell ref="AX13:AY13"/>
    <mergeCell ref="C13:D13"/>
    <mergeCell ref="C16:F16"/>
    <mergeCell ref="H16:K16"/>
    <mergeCell ref="R16:U16"/>
    <mergeCell ref="C17:D17"/>
    <mergeCell ref="H17:I17"/>
    <mergeCell ref="R17:S17"/>
    <mergeCell ref="AS17:AT17"/>
    <mergeCell ref="AS20:AV20"/>
    <mergeCell ref="AX20:BA20"/>
    <mergeCell ref="AS21:AT21"/>
    <mergeCell ref="AX21:AY21"/>
    <mergeCell ref="AS24:AV24"/>
    <mergeCell ref="G1:AE1"/>
    <mergeCell ref="G2:AE2"/>
    <mergeCell ref="G3:AE3"/>
    <mergeCell ref="G4:AE4"/>
    <mergeCell ref="C6:AE6"/>
    <mergeCell ref="AI6:BA6"/>
    <mergeCell ref="C8:F8"/>
    <mergeCell ref="AI12:AL12"/>
    <mergeCell ref="AI13:AJ13"/>
    <mergeCell ref="AB16:AE16"/>
    <mergeCell ref="AB17:AC17"/>
    <mergeCell ref="AB20:AE20"/>
    <mergeCell ref="AB21:AC21"/>
    <mergeCell ref="M16:P16"/>
    <mergeCell ref="M17:N17"/>
    <mergeCell ref="M20:P20"/>
    <mergeCell ref="R20:U20"/>
    <mergeCell ref="W20:Z20"/>
    <mergeCell ref="R21:S21"/>
    <mergeCell ref="W21:X21"/>
    <mergeCell ref="M21:N21"/>
  </mergeCells>
  <printOptions horizontalCentered="1" verticalCentered="1"/>
  <pageMargins left="0.51181102362204722" right="0.70866141732283472" top="0.55118110236220474" bottom="0.55118110236220474" header="0" footer="0"/>
  <pageSetup scale="5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1000"/>
  <sheetViews>
    <sheetView workbookViewId="0"/>
  </sheetViews>
  <sheetFormatPr baseColWidth="10" defaultColWidth="14.42578125" defaultRowHeight="15" customHeight="1"/>
  <cols>
    <col min="1" max="1" width="6.140625" customWidth="1"/>
    <col min="2" max="2" width="3.140625" customWidth="1"/>
    <col min="3" max="3" width="4.7109375" customWidth="1"/>
    <col min="4" max="4" width="2.85546875" customWidth="1"/>
    <col min="5" max="5" width="4.28515625" customWidth="1"/>
    <col min="6" max="6" width="4.85546875" customWidth="1"/>
    <col min="7" max="7" width="3.28515625" customWidth="1"/>
    <col min="8" max="8" width="3.5703125" customWidth="1"/>
    <col min="9" max="9" width="4.7109375" customWidth="1"/>
    <col min="10" max="10" width="3.5703125" customWidth="1"/>
    <col min="11" max="11" width="7.42578125" customWidth="1"/>
    <col min="12" max="12" width="2.42578125" customWidth="1"/>
    <col min="13" max="13" width="4.28515625" customWidth="1"/>
    <col min="14" max="14" width="2.140625" customWidth="1"/>
    <col min="15" max="15" width="2.42578125" customWidth="1"/>
    <col min="16" max="16" width="7.85546875" customWidth="1"/>
    <col min="17" max="17" width="3.140625" customWidth="1"/>
    <col min="18" max="18" width="4.42578125" customWidth="1"/>
    <col min="19" max="19" width="2.85546875" customWidth="1"/>
    <col min="20" max="20" width="3.7109375" customWidth="1"/>
    <col min="21" max="21" width="9" customWidth="1"/>
    <col min="22" max="22" width="2.85546875" customWidth="1"/>
    <col min="23" max="23" width="4.140625" customWidth="1"/>
    <col min="24" max="24" width="3.7109375" customWidth="1"/>
    <col min="25" max="25" width="4.42578125" customWidth="1"/>
    <col min="26" max="26" width="6.42578125" customWidth="1"/>
    <col min="27" max="27" width="2.5703125" customWidth="1"/>
    <col min="28" max="28" width="4.7109375" customWidth="1"/>
    <col min="29" max="29" width="2.42578125" customWidth="1"/>
    <col min="30" max="30" width="4.28515625" customWidth="1"/>
    <col min="31" max="31" width="5.28515625" customWidth="1"/>
    <col min="32" max="32" width="2.7109375" customWidth="1"/>
    <col min="33" max="33" width="1.28515625" customWidth="1"/>
    <col min="34" max="34" width="2.5703125" customWidth="1"/>
    <col min="35" max="35" width="4.7109375" customWidth="1"/>
    <col min="36" max="36" width="3.140625" customWidth="1"/>
    <col min="37" max="37" width="5.140625" customWidth="1"/>
    <col min="38" max="38" width="5.7109375" customWidth="1"/>
    <col min="39" max="39" width="2.85546875" customWidth="1"/>
    <col min="40" max="40" width="3.85546875" customWidth="1"/>
    <col min="41" max="41" width="3.5703125" customWidth="1"/>
    <col min="42" max="42" width="4.7109375" customWidth="1"/>
    <col min="43" max="43" width="7" customWidth="1"/>
    <col min="44" max="44" width="2.28515625" customWidth="1"/>
    <col min="45" max="45" width="3" customWidth="1"/>
    <col min="46" max="46" width="4" customWidth="1"/>
    <col min="47" max="47" width="3.140625" customWidth="1"/>
    <col min="48" max="48" width="6.42578125" customWidth="1"/>
    <col min="49" max="49" width="2.85546875" customWidth="1"/>
    <col min="50" max="50" width="4.42578125" customWidth="1"/>
    <col min="51" max="52" width="4.28515625" customWidth="1"/>
    <col min="53" max="53" width="5.42578125" customWidth="1"/>
    <col min="54" max="54" width="3.140625" customWidth="1"/>
    <col min="55" max="56" width="11.42578125" customWidth="1"/>
  </cols>
  <sheetData>
    <row r="1" spans="1:56" ht="11.25" customHeight="1">
      <c r="A1" s="3"/>
      <c r="B1" s="132"/>
      <c r="C1" s="8"/>
      <c r="D1" s="8"/>
      <c r="E1" s="8"/>
      <c r="F1" s="8"/>
      <c r="G1" s="246" t="s">
        <v>1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117"/>
      <c r="BC1" s="3"/>
      <c r="BD1" s="3"/>
    </row>
    <row r="2" spans="1:56" ht="11.25" customHeight="1">
      <c r="A2" s="3"/>
      <c r="B2" s="68"/>
      <c r="C2" s="3"/>
      <c r="D2" s="3"/>
      <c r="E2" s="3"/>
      <c r="F2" s="3"/>
      <c r="G2" s="249" t="s">
        <v>194</v>
      </c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2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118"/>
      <c r="BC2" s="3"/>
      <c r="BD2" s="3"/>
    </row>
    <row r="3" spans="1:56" ht="11.25" customHeight="1">
      <c r="A3" s="3"/>
      <c r="B3" s="68"/>
      <c r="C3" s="3"/>
      <c r="D3" s="3"/>
      <c r="E3" s="3"/>
      <c r="F3" s="3"/>
      <c r="G3" s="250" t="s">
        <v>286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118"/>
      <c r="BC3" s="3"/>
      <c r="BD3" s="3"/>
    </row>
    <row r="4" spans="1:56" ht="11.25" customHeight="1">
      <c r="A4" s="3"/>
      <c r="B4" s="68"/>
      <c r="C4" s="3"/>
      <c r="D4" s="3"/>
      <c r="E4" s="3"/>
      <c r="F4" s="3"/>
      <c r="G4" s="249" t="s">
        <v>4</v>
      </c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118"/>
      <c r="BC4" s="3"/>
      <c r="BD4" s="3"/>
    </row>
    <row r="5" spans="1:56" ht="18.75" customHeight="1">
      <c r="A5" s="3"/>
      <c r="B5" s="68"/>
      <c r="C5" s="3"/>
      <c r="D5" s="3"/>
      <c r="E5" s="3"/>
      <c r="F5" s="3"/>
      <c r="G5" s="3"/>
      <c r="H5" s="3"/>
      <c r="I5" s="3"/>
      <c r="J5" s="3"/>
      <c r="K5" s="3"/>
      <c r="L5" s="3"/>
      <c r="M5" s="260" t="s">
        <v>287</v>
      </c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118"/>
      <c r="BC5" s="3"/>
      <c r="BD5" s="3"/>
    </row>
    <row r="6" spans="1:56" ht="11.25" customHeight="1">
      <c r="A6" s="3"/>
      <c r="B6" s="68"/>
      <c r="C6" s="251" t="s">
        <v>288</v>
      </c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78"/>
      <c r="AF6" s="37"/>
      <c r="AG6" s="37"/>
      <c r="AH6" s="3"/>
      <c r="AI6" s="251" t="s">
        <v>197</v>
      </c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78"/>
      <c r="BB6" s="118"/>
      <c r="BC6" s="3"/>
      <c r="BD6" s="3"/>
    </row>
    <row r="7" spans="1:56" ht="11.25" customHeight="1">
      <c r="A7" s="3"/>
      <c r="B7" s="68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7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118"/>
      <c r="BC7" s="3"/>
      <c r="BD7" s="3"/>
    </row>
    <row r="8" spans="1:56" ht="15" customHeight="1">
      <c r="A8" s="3"/>
      <c r="B8" s="68"/>
      <c r="C8" s="166"/>
      <c r="D8" s="167"/>
      <c r="E8" s="167"/>
      <c r="F8" s="16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6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118"/>
      <c r="BC8" s="3"/>
      <c r="BD8" s="3"/>
    </row>
    <row r="9" spans="1:56" ht="11.25" customHeight="1">
      <c r="A9" s="3"/>
      <c r="B9" s="68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6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118"/>
      <c r="BC9" s="3"/>
      <c r="BD9" s="3"/>
    </row>
    <row r="10" spans="1:56" ht="11.25" customHeight="1">
      <c r="A10" s="3"/>
      <c r="B10" s="68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6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118"/>
      <c r="BC10" s="3"/>
      <c r="BD10" s="3"/>
    </row>
    <row r="11" spans="1:56" ht="11.25" customHeight="1">
      <c r="A11" s="3"/>
      <c r="B11" s="68"/>
      <c r="C11" s="119">
        <v>6</v>
      </c>
      <c r="D11" s="119">
        <v>0</v>
      </c>
      <c r="E11" s="119">
        <v>6</v>
      </c>
      <c r="F11" s="119">
        <v>4</v>
      </c>
      <c r="G11" s="37"/>
      <c r="H11" s="119">
        <v>4</v>
      </c>
      <c r="I11" s="119"/>
      <c r="J11" s="119">
        <v>5</v>
      </c>
      <c r="K11" s="119">
        <v>3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27">
        <v>4</v>
      </c>
      <c r="AC11" s="27"/>
      <c r="AD11" s="27">
        <v>5</v>
      </c>
      <c r="AE11" s="27">
        <v>3</v>
      </c>
      <c r="AF11" s="3"/>
      <c r="AG11" s="6"/>
      <c r="AH11" s="3"/>
      <c r="AI11" s="27">
        <v>4</v>
      </c>
      <c r="AJ11" s="27"/>
      <c r="AK11" s="27">
        <v>5</v>
      </c>
      <c r="AL11" s="27">
        <v>3</v>
      </c>
      <c r="AM11" s="3"/>
      <c r="AN11" s="27">
        <v>4</v>
      </c>
      <c r="AO11" s="27"/>
      <c r="AP11" s="27">
        <v>5</v>
      </c>
      <c r="AQ11" s="27">
        <v>3</v>
      </c>
      <c r="AR11" s="3"/>
      <c r="AS11" s="27">
        <v>4</v>
      </c>
      <c r="AT11" s="27"/>
      <c r="AU11" s="27">
        <v>5</v>
      </c>
      <c r="AV11" s="27">
        <v>3</v>
      </c>
      <c r="AW11" s="3"/>
      <c r="AX11" s="27">
        <v>4</v>
      </c>
      <c r="AY11" s="27"/>
      <c r="AZ11" s="27">
        <v>5</v>
      </c>
      <c r="BA11" s="27">
        <v>3</v>
      </c>
      <c r="BB11" s="118"/>
      <c r="BC11" s="3"/>
      <c r="BD11" s="3"/>
    </row>
    <row r="12" spans="1:56" ht="27.75" customHeight="1">
      <c r="A12" s="3"/>
      <c r="B12" s="68"/>
      <c r="C12" s="243" t="s">
        <v>198</v>
      </c>
      <c r="D12" s="152"/>
      <c r="E12" s="152"/>
      <c r="F12" s="178"/>
      <c r="G12" s="37"/>
      <c r="H12" s="243" t="s">
        <v>35</v>
      </c>
      <c r="I12" s="152"/>
      <c r="J12" s="152"/>
      <c r="K12" s="178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244" t="s">
        <v>100</v>
      </c>
      <c r="AC12" s="152"/>
      <c r="AD12" s="152"/>
      <c r="AE12" s="178"/>
      <c r="AF12" s="3"/>
      <c r="AG12" s="6"/>
      <c r="AH12" s="3"/>
      <c r="AI12" s="243" t="s">
        <v>36</v>
      </c>
      <c r="AJ12" s="152"/>
      <c r="AK12" s="152"/>
      <c r="AL12" s="178"/>
      <c r="AM12" s="3"/>
      <c r="AN12" s="243" t="s">
        <v>38</v>
      </c>
      <c r="AO12" s="152"/>
      <c r="AP12" s="152"/>
      <c r="AQ12" s="178"/>
      <c r="AR12" s="3"/>
      <c r="AS12" s="253" t="s">
        <v>37</v>
      </c>
      <c r="AT12" s="152"/>
      <c r="AU12" s="152"/>
      <c r="AV12" s="178"/>
      <c r="AW12" s="3"/>
      <c r="AX12" s="253" t="s">
        <v>199</v>
      </c>
      <c r="AY12" s="152"/>
      <c r="AZ12" s="152"/>
      <c r="BA12" s="178"/>
      <c r="BB12" s="118"/>
      <c r="BC12" s="3"/>
      <c r="BD12" s="3"/>
    </row>
    <row r="13" spans="1:56" ht="11.25" customHeight="1">
      <c r="A13" s="3"/>
      <c r="B13" s="68"/>
      <c r="C13" s="252" t="s">
        <v>200</v>
      </c>
      <c r="D13" s="178"/>
      <c r="E13" s="120"/>
      <c r="F13" s="120"/>
      <c r="G13" s="88"/>
      <c r="H13" s="252" t="s">
        <v>201</v>
      </c>
      <c r="I13" s="178"/>
      <c r="J13" s="120" t="s">
        <v>140</v>
      </c>
      <c r="K13" s="133" t="s">
        <v>200</v>
      </c>
      <c r="L13" s="13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42" t="s">
        <v>91</v>
      </c>
      <c r="AC13" s="178"/>
      <c r="AD13" s="120" t="s">
        <v>140</v>
      </c>
      <c r="AE13" s="124" t="s">
        <v>107</v>
      </c>
      <c r="AF13" s="3"/>
      <c r="AG13" s="6"/>
      <c r="AH13" s="3"/>
      <c r="AI13" s="252" t="s">
        <v>202</v>
      </c>
      <c r="AJ13" s="178"/>
      <c r="AK13" s="120" t="s">
        <v>176</v>
      </c>
      <c r="AL13" s="120"/>
      <c r="AM13" s="3"/>
      <c r="AN13" s="242" t="s">
        <v>34</v>
      </c>
      <c r="AO13" s="178"/>
      <c r="AP13" s="120" t="s">
        <v>176</v>
      </c>
      <c r="AQ13" s="121" t="s">
        <v>202</v>
      </c>
      <c r="AR13" s="3"/>
      <c r="AS13" s="242" t="s">
        <v>33</v>
      </c>
      <c r="AT13" s="178"/>
      <c r="AU13" s="120" t="s">
        <v>176</v>
      </c>
      <c r="AV13" s="120" t="s">
        <v>34</v>
      </c>
      <c r="AW13" s="3"/>
      <c r="AX13" s="245" t="s">
        <v>203</v>
      </c>
      <c r="AY13" s="178"/>
      <c r="AZ13" s="119" t="s">
        <v>176</v>
      </c>
      <c r="BA13" s="119"/>
      <c r="BB13" s="118"/>
      <c r="BC13" s="3"/>
      <c r="BD13" s="3"/>
    </row>
    <row r="14" spans="1:56" ht="11.25" customHeight="1">
      <c r="A14" s="3"/>
      <c r="B14" s="68"/>
      <c r="C14" s="37"/>
      <c r="D14" s="37"/>
      <c r="E14" s="37"/>
      <c r="F14" s="37"/>
      <c r="G14" s="37"/>
      <c r="H14" s="37"/>
      <c r="I14" s="37"/>
      <c r="J14" s="37"/>
      <c r="K14" s="37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6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118"/>
      <c r="BC14" s="3"/>
      <c r="BD14" s="3"/>
    </row>
    <row r="15" spans="1:56" ht="11.25" customHeight="1">
      <c r="A15" s="3"/>
      <c r="B15" s="68"/>
      <c r="C15" s="119">
        <v>4</v>
      </c>
      <c r="D15" s="119">
        <v>0</v>
      </c>
      <c r="E15" s="119">
        <v>2</v>
      </c>
      <c r="F15" s="119">
        <v>2</v>
      </c>
      <c r="G15" s="37"/>
      <c r="H15" s="119">
        <v>4</v>
      </c>
      <c r="I15" s="119">
        <v>2</v>
      </c>
      <c r="J15" s="119">
        <v>4</v>
      </c>
      <c r="K15" s="119">
        <v>3</v>
      </c>
      <c r="L15" s="3"/>
      <c r="M15" s="27">
        <v>4</v>
      </c>
      <c r="N15" s="27">
        <v>2</v>
      </c>
      <c r="O15" s="27">
        <v>4</v>
      </c>
      <c r="P15" s="27">
        <v>3</v>
      </c>
      <c r="Q15" s="3"/>
      <c r="R15" s="27">
        <v>4</v>
      </c>
      <c r="S15" s="27"/>
      <c r="T15" s="27">
        <v>2</v>
      </c>
      <c r="U15" s="27">
        <v>2</v>
      </c>
      <c r="V15" s="3"/>
      <c r="W15" s="27">
        <v>4</v>
      </c>
      <c r="X15" s="27"/>
      <c r="Y15" s="27">
        <v>5</v>
      </c>
      <c r="Z15" s="27">
        <v>3</v>
      </c>
      <c r="AA15" s="3"/>
      <c r="AB15" s="3"/>
      <c r="AC15" s="3"/>
      <c r="AD15" s="3"/>
      <c r="AE15" s="3"/>
      <c r="AF15" s="3"/>
      <c r="AG15" s="6"/>
      <c r="AH15" s="3"/>
      <c r="AI15" s="3"/>
      <c r="AJ15" s="3"/>
      <c r="AK15" s="3"/>
      <c r="AL15" s="3"/>
      <c r="AM15" s="3"/>
      <c r="AN15" s="27">
        <v>4</v>
      </c>
      <c r="AO15" s="27"/>
      <c r="AP15" s="27">
        <v>5</v>
      </c>
      <c r="AQ15" s="27">
        <v>3</v>
      </c>
      <c r="AR15" s="3"/>
      <c r="AS15" s="27">
        <v>4</v>
      </c>
      <c r="AT15" s="27"/>
      <c r="AU15" s="27">
        <v>5</v>
      </c>
      <c r="AV15" s="27">
        <v>3</v>
      </c>
      <c r="AW15" s="3"/>
      <c r="AX15" s="27">
        <v>4</v>
      </c>
      <c r="AY15" s="27"/>
      <c r="AZ15" s="27">
        <v>5</v>
      </c>
      <c r="BA15" s="27">
        <v>3</v>
      </c>
      <c r="BB15" s="118"/>
      <c r="BC15" s="3"/>
      <c r="BD15" s="3"/>
    </row>
    <row r="16" spans="1:56" ht="23.25" customHeight="1">
      <c r="A16" s="3"/>
      <c r="B16" s="68"/>
      <c r="C16" s="256" t="s">
        <v>260</v>
      </c>
      <c r="D16" s="152"/>
      <c r="E16" s="152"/>
      <c r="F16" s="178"/>
      <c r="G16" s="37"/>
      <c r="H16" s="243" t="s">
        <v>204</v>
      </c>
      <c r="I16" s="152"/>
      <c r="J16" s="152"/>
      <c r="K16" s="178"/>
      <c r="L16" s="3"/>
      <c r="M16" s="243" t="s">
        <v>205</v>
      </c>
      <c r="N16" s="152"/>
      <c r="O16" s="152"/>
      <c r="P16" s="178"/>
      <c r="Q16" s="3"/>
      <c r="R16" s="241" t="s">
        <v>254</v>
      </c>
      <c r="S16" s="152"/>
      <c r="T16" s="152"/>
      <c r="U16" s="178"/>
      <c r="V16" s="3"/>
      <c r="W16" s="244" t="s">
        <v>207</v>
      </c>
      <c r="X16" s="152"/>
      <c r="Y16" s="152"/>
      <c r="Z16" s="178"/>
      <c r="AA16" s="3"/>
      <c r="AB16" s="3"/>
      <c r="AC16" s="3"/>
      <c r="AD16" s="3"/>
      <c r="AE16" s="3"/>
      <c r="AF16" s="37"/>
      <c r="AG16" s="46"/>
      <c r="AH16" s="3"/>
      <c r="AI16" s="3"/>
      <c r="AJ16" s="3"/>
      <c r="AK16" s="3"/>
      <c r="AL16" s="3"/>
      <c r="AM16" s="3"/>
      <c r="AN16" s="244" t="s">
        <v>208</v>
      </c>
      <c r="AO16" s="152"/>
      <c r="AP16" s="152"/>
      <c r="AQ16" s="178"/>
      <c r="AR16" s="3"/>
      <c r="AS16" s="244" t="s">
        <v>209</v>
      </c>
      <c r="AT16" s="152"/>
      <c r="AU16" s="152"/>
      <c r="AV16" s="178"/>
      <c r="AW16" s="3"/>
      <c r="AX16" s="244" t="s">
        <v>210</v>
      </c>
      <c r="AY16" s="152"/>
      <c r="AZ16" s="152"/>
      <c r="BA16" s="178"/>
      <c r="BB16" s="118"/>
      <c r="BC16" s="3"/>
      <c r="BD16" s="3"/>
    </row>
    <row r="17" spans="1:56" ht="11.25" customHeight="1">
      <c r="A17" s="3"/>
      <c r="B17" s="68"/>
      <c r="C17" s="245" t="s">
        <v>162</v>
      </c>
      <c r="D17" s="178"/>
      <c r="E17" s="119" t="s">
        <v>140</v>
      </c>
      <c r="F17" s="119"/>
      <c r="G17" s="37"/>
      <c r="H17" s="245" t="s">
        <v>19</v>
      </c>
      <c r="I17" s="178"/>
      <c r="J17" s="123" t="s">
        <v>176</v>
      </c>
      <c r="K17" s="135" t="s">
        <v>200</v>
      </c>
      <c r="L17" s="3"/>
      <c r="M17" s="242" t="s">
        <v>212</v>
      </c>
      <c r="N17" s="178"/>
      <c r="O17" s="120" t="s">
        <v>176</v>
      </c>
      <c r="P17" s="136" t="s">
        <v>19</v>
      </c>
      <c r="Q17" s="137"/>
      <c r="R17" s="254" t="s">
        <v>249</v>
      </c>
      <c r="S17" s="178"/>
      <c r="T17" s="119" t="s">
        <v>140</v>
      </c>
      <c r="U17" s="119"/>
      <c r="V17" s="3"/>
      <c r="W17" s="242" t="s">
        <v>215</v>
      </c>
      <c r="X17" s="178"/>
      <c r="Y17" s="119" t="s">
        <v>140</v>
      </c>
      <c r="Z17" s="119"/>
      <c r="AA17" s="3"/>
      <c r="AB17" s="3"/>
      <c r="AC17" s="3"/>
      <c r="AD17" s="3"/>
      <c r="AE17" s="3"/>
      <c r="AF17" s="37"/>
      <c r="AG17" s="46"/>
      <c r="AH17" s="3"/>
      <c r="AI17" s="3"/>
      <c r="AJ17" s="3"/>
      <c r="AK17" s="3"/>
      <c r="AL17" s="3"/>
      <c r="AM17" s="3"/>
      <c r="AN17" s="245" t="s">
        <v>154</v>
      </c>
      <c r="AO17" s="178"/>
      <c r="AP17" s="119" t="s">
        <v>176</v>
      </c>
      <c r="AQ17" s="119"/>
      <c r="AR17" s="3"/>
      <c r="AS17" s="242" t="s">
        <v>155</v>
      </c>
      <c r="AT17" s="178"/>
      <c r="AU17" s="120" t="s">
        <v>176</v>
      </c>
      <c r="AV17" s="120" t="s">
        <v>154</v>
      </c>
      <c r="AW17" s="3"/>
      <c r="AX17" s="242" t="s">
        <v>156</v>
      </c>
      <c r="AY17" s="178"/>
      <c r="AZ17" s="120" t="s">
        <v>176</v>
      </c>
      <c r="BA17" s="120" t="s">
        <v>155</v>
      </c>
      <c r="BB17" s="118"/>
      <c r="BC17" s="3"/>
      <c r="BD17" s="3"/>
    </row>
    <row r="18" spans="1:56" ht="11.25" customHeight="1">
      <c r="A18" s="3"/>
      <c r="B18" s="68"/>
      <c r="C18" s="37"/>
      <c r="D18" s="37"/>
      <c r="E18" s="37"/>
      <c r="F18" s="37"/>
      <c r="G18" s="37"/>
      <c r="H18" s="37"/>
      <c r="I18" s="37"/>
      <c r="J18" s="37"/>
      <c r="K18" s="3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6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118"/>
      <c r="BC18" s="3"/>
      <c r="BD18" s="3"/>
    </row>
    <row r="19" spans="1:56" ht="11.25" customHeight="1">
      <c r="A19" s="3"/>
      <c r="B19" s="68"/>
      <c r="C19" s="27">
        <v>2</v>
      </c>
      <c r="D19" s="27"/>
      <c r="E19" s="27">
        <v>1</v>
      </c>
      <c r="F19" s="27">
        <v>1</v>
      </c>
      <c r="G19" s="3"/>
      <c r="H19" s="122">
        <v>4</v>
      </c>
      <c r="I19" s="122"/>
      <c r="J19" s="122">
        <v>5</v>
      </c>
      <c r="K19" s="122">
        <v>3</v>
      </c>
      <c r="L19" s="3"/>
      <c r="M19" s="27">
        <v>4</v>
      </c>
      <c r="N19" s="27"/>
      <c r="O19" s="27">
        <v>5</v>
      </c>
      <c r="P19" s="27">
        <v>3</v>
      </c>
      <c r="Q19" s="3"/>
      <c r="R19" s="27">
        <v>4</v>
      </c>
      <c r="S19" s="27"/>
      <c r="T19" s="27">
        <v>5</v>
      </c>
      <c r="U19" s="27">
        <v>3</v>
      </c>
      <c r="V19" s="3"/>
      <c r="W19" s="27">
        <v>4</v>
      </c>
      <c r="X19" s="27">
        <v>2</v>
      </c>
      <c r="Y19" s="27">
        <v>6</v>
      </c>
      <c r="Z19" s="27">
        <v>4</v>
      </c>
      <c r="AA19" s="3"/>
      <c r="AB19" s="27">
        <v>4</v>
      </c>
      <c r="AC19" s="27"/>
      <c r="AD19" s="27">
        <v>5</v>
      </c>
      <c r="AE19" s="27">
        <v>3</v>
      </c>
      <c r="AF19" s="3"/>
      <c r="AG19" s="6"/>
      <c r="AH19" s="3"/>
      <c r="AI19" s="27">
        <v>4</v>
      </c>
      <c r="AJ19" s="27"/>
      <c r="AK19" s="27">
        <v>5</v>
      </c>
      <c r="AL19" s="27">
        <v>3</v>
      </c>
      <c r="AM19" s="3"/>
      <c r="AN19" s="3"/>
      <c r="AO19" s="3"/>
      <c r="AP19" s="3"/>
      <c r="AQ19" s="3"/>
      <c r="AR19" s="3"/>
      <c r="AS19" s="27">
        <v>4</v>
      </c>
      <c r="AT19" s="27"/>
      <c r="AU19" s="27">
        <v>5</v>
      </c>
      <c r="AV19" s="27">
        <v>3</v>
      </c>
      <c r="AW19" s="3"/>
      <c r="AX19" s="27">
        <v>4</v>
      </c>
      <c r="AY19" s="27"/>
      <c r="AZ19" s="27">
        <v>5</v>
      </c>
      <c r="BA19" s="27">
        <v>3</v>
      </c>
      <c r="BB19" s="118"/>
      <c r="BC19" s="3"/>
      <c r="BD19" s="3"/>
    </row>
    <row r="20" spans="1:56" ht="24.75" customHeight="1">
      <c r="A20" s="3"/>
      <c r="B20" s="68"/>
      <c r="C20" s="256" t="s">
        <v>252</v>
      </c>
      <c r="D20" s="152"/>
      <c r="E20" s="152"/>
      <c r="F20" s="178"/>
      <c r="G20" s="3"/>
      <c r="H20" s="243" t="s">
        <v>47</v>
      </c>
      <c r="I20" s="152"/>
      <c r="J20" s="152"/>
      <c r="K20" s="178"/>
      <c r="L20" s="3"/>
      <c r="M20" s="243" t="s">
        <v>206</v>
      </c>
      <c r="N20" s="152"/>
      <c r="O20" s="152"/>
      <c r="P20" s="178"/>
      <c r="Q20" s="3"/>
      <c r="R20" s="241" t="s">
        <v>61</v>
      </c>
      <c r="S20" s="152"/>
      <c r="T20" s="152"/>
      <c r="U20" s="178"/>
      <c r="V20" s="3"/>
      <c r="W20" s="244" t="s">
        <v>216</v>
      </c>
      <c r="X20" s="152"/>
      <c r="Y20" s="152"/>
      <c r="Z20" s="178"/>
      <c r="AA20" s="3"/>
      <c r="AB20" s="244" t="s">
        <v>217</v>
      </c>
      <c r="AC20" s="152"/>
      <c r="AD20" s="152"/>
      <c r="AE20" s="178"/>
      <c r="AF20" s="37"/>
      <c r="AG20" s="46"/>
      <c r="AH20" s="3"/>
      <c r="AI20" s="244" t="s">
        <v>102</v>
      </c>
      <c r="AJ20" s="152"/>
      <c r="AK20" s="152"/>
      <c r="AL20" s="178"/>
      <c r="AM20" s="3"/>
      <c r="AN20" s="3"/>
      <c r="AO20" s="3"/>
      <c r="AP20" s="3"/>
      <c r="AQ20" s="3"/>
      <c r="AR20" s="3"/>
      <c r="AS20" s="244" t="s">
        <v>218</v>
      </c>
      <c r="AT20" s="152"/>
      <c r="AU20" s="152"/>
      <c r="AV20" s="178"/>
      <c r="AW20" s="3"/>
      <c r="AX20" s="244" t="s">
        <v>219</v>
      </c>
      <c r="AY20" s="152"/>
      <c r="AZ20" s="152"/>
      <c r="BA20" s="178"/>
      <c r="BB20" s="118"/>
      <c r="BC20" s="3"/>
      <c r="BD20" s="3"/>
    </row>
    <row r="21" spans="1:56" ht="18" customHeight="1">
      <c r="A21" s="3"/>
      <c r="B21" s="68"/>
      <c r="C21" s="245" t="s">
        <v>257</v>
      </c>
      <c r="D21" s="178"/>
      <c r="E21" s="119" t="s">
        <v>140</v>
      </c>
      <c r="F21" s="119"/>
      <c r="G21" s="3"/>
      <c r="H21" s="245" t="s">
        <v>42</v>
      </c>
      <c r="I21" s="178"/>
      <c r="J21" s="119"/>
      <c r="K21" s="27" t="s">
        <v>246</v>
      </c>
      <c r="L21" s="137"/>
      <c r="M21" s="242" t="s">
        <v>66</v>
      </c>
      <c r="N21" s="178"/>
      <c r="O21" s="120" t="s">
        <v>140</v>
      </c>
      <c r="P21" s="133" t="s">
        <v>39</v>
      </c>
      <c r="Q21" s="134"/>
      <c r="R21" s="245" t="s">
        <v>58</v>
      </c>
      <c r="S21" s="178"/>
      <c r="T21" s="119" t="s">
        <v>140</v>
      </c>
      <c r="U21" s="136" t="s">
        <v>289</v>
      </c>
      <c r="V21" s="137"/>
      <c r="W21" s="242" t="s">
        <v>59</v>
      </c>
      <c r="X21" s="178"/>
      <c r="Y21" s="120" t="s">
        <v>140</v>
      </c>
      <c r="Z21" s="120" t="s">
        <v>58</v>
      </c>
      <c r="AA21" s="3"/>
      <c r="AB21" s="242" t="s">
        <v>220</v>
      </c>
      <c r="AC21" s="178"/>
      <c r="AD21" s="120" t="s">
        <v>140</v>
      </c>
      <c r="AE21" s="120" t="s">
        <v>59</v>
      </c>
      <c r="AF21" s="37"/>
      <c r="AG21" s="46"/>
      <c r="AH21" s="3"/>
      <c r="AI21" s="245" t="s">
        <v>94</v>
      </c>
      <c r="AJ21" s="178"/>
      <c r="AK21" s="119" t="s">
        <v>176</v>
      </c>
      <c r="AL21" s="119"/>
      <c r="AM21" s="3"/>
      <c r="AN21" s="3"/>
      <c r="AO21" s="3"/>
      <c r="AP21" s="3"/>
      <c r="AQ21" s="3"/>
      <c r="AR21" s="3"/>
      <c r="AS21" s="242" t="s">
        <v>163</v>
      </c>
      <c r="AT21" s="178"/>
      <c r="AU21" s="120" t="s">
        <v>176</v>
      </c>
      <c r="AV21" s="120"/>
      <c r="AW21" s="3"/>
      <c r="AX21" s="242" t="s">
        <v>164</v>
      </c>
      <c r="AY21" s="178"/>
      <c r="AZ21" s="120" t="s">
        <v>176</v>
      </c>
      <c r="BA21" s="120" t="s">
        <v>163</v>
      </c>
      <c r="BB21" s="118"/>
      <c r="BC21" s="3"/>
      <c r="BD21" s="3"/>
    </row>
    <row r="22" spans="1:56" ht="11.25" customHeight="1">
      <c r="A22" s="3"/>
      <c r="B22" s="68"/>
      <c r="C22" s="37"/>
      <c r="D22" s="37"/>
      <c r="E22" s="37"/>
      <c r="F22" s="37"/>
      <c r="G22" s="37"/>
      <c r="H22" s="37"/>
      <c r="I22" s="37"/>
      <c r="J22" s="37"/>
      <c r="K22" s="3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6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118"/>
      <c r="BC22" s="3"/>
      <c r="BD22" s="3" t="s">
        <v>221</v>
      </c>
    </row>
    <row r="23" spans="1:56" ht="11.25" customHeight="1">
      <c r="A23" s="3"/>
      <c r="B23" s="68"/>
      <c r="C23" s="119">
        <v>2</v>
      </c>
      <c r="D23" s="119"/>
      <c r="E23" s="119">
        <v>4</v>
      </c>
      <c r="F23" s="119">
        <v>2</v>
      </c>
      <c r="G23" s="37"/>
      <c r="H23" s="119">
        <v>2</v>
      </c>
      <c r="I23" s="119">
        <v>2</v>
      </c>
      <c r="J23" s="119">
        <v>2</v>
      </c>
      <c r="K23" s="119">
        <v>2</v>
      </c>
      <c r="L23" s="3"/>
      <c r="M23" s="27">
        <v>4</v>
      </c>
      <c r="N23" s="27"/>
      <c r="O23" s="27">
        <v>2</v>
      </c>
      <c r="P23" s="27">
        <v>2</v>
      </c>
      <c r="Q23" s="3"/>
      <c r="R23" s="27">
        <v>2</v>
      </c>
      <c r="S23" s="27">
        <v>2</v>
      </c>
      <c r="T23" s="27">
        <v>4</v>
      </c>
      <c r="U23" s="27">
        <v>3</v>
      </c>
      <c r="V23" s="3"/>
      <c r="W23" s="27">
        <v>3</v>
      </c>
      <c r="X23" s="27">
        <v>2</v>
      </c>
      <c r="Y23" s="27">
        <v>3</v>
      </c>
      <c r="Z23" s="27">
        <v>3</v>
      </c>
      <c r="AA23" s="3"/>
      <c r="AB23" s="27">
        <v>4</v>
      </c>
      <c r="AC23" s="27"/>
      <c r="AD23" s="27">
        <v>5</v>
      </c>
      <c r="AE23" s="27">
        <v>3</v>
      </c>
      <c r="AF23" s="3"/>
      <c r="AG23" s="6"/>
      <c r="AH23" s="3"/>
      <c r="AI23" s="27">
        <v>4</v>
      </c>
      <c r="AJ23" s="27"/>
      <c r="AK23" s="27">
        <v>5</v>
      </c>
      <c r="AL23" s="27">
        <v>3</v>
      </c>
      <c r="AM23" s="3"/>
      <c r="AN23" s="3"/>
      <c r="AO23" s="3"/>
      <c r="AP23" s="3"/>
      <c r="AQ23" s="3"/>
      <c r="AR23" s="3"/>
      <c r="AS23" s="27">
        <v>4</v>
      </c>
      <c r="AT23" s="27"/>
      <c r="AU23" s="27">
        <v>5</v>
      </c>
      <c r="AV23" s="27">
        <v>3</v>
      </c>
      <c r="AW23" s="3"/>
      <c r="AX23" s="3"/>
      <c r="AY23" s="3"/>
      <c r="AZ23" s="3"/>
      <c r="BA23" s="3"/>
      <c r="BB23" s="118"/>
      <c r="BC23" s="3"/>
      <c r="BD23" s="3"/>
    </row>
    <row r="24" spans="1:56" ht="42.75" customHeight="1">
      <c r="A24" s="3"/>
      <c r="B24" s="68"/>
      <c r="C24" s="253" t="s">
        <v>80</v>
      </c>
      <c r="D24" s="152"/>
      <c r="E24" s="152"/>
      <c r="F24" s="178"/>
      <c r="G24" s="37"/>
      <c r="H24" s="253" t="s">
        <v>222</v>
      </c>
      <c r="I24" s="152"/>
      <c r="J24" s="152"/>
      <c r="K24" s="178"/>
      <c r="L24" s="3"/>
      <c r="M24" s="244" t="s">
        <v>96</v>
      </c>
      <c r="N24" s="152"/>
      <c r="O24" s="152"/>
      <c r="P24" s="178"/>
      <c r="Q24" s="3"/>
      <c r="R24" s="241" t="s">
        <v>50</v>
      </c>
      <c r="S24" s="152"/>
      <c r="T24" s="152"/>
      <c r="U24" s="178"/>
      <c r="V24" s="3"/>
      <c r="W24" s="244" t="s">
        <v>111</v>
      </c>
      <c r="X24" s="152"/>
      <c r="Y24" s="152"/>
      <c r="Z24" s="178"/>
      <c r="AA24" s="3"/>
      <c r="AB24" s="244" t="s">
        <v>112</v>
      </c>
      <c r="AC24" s="152"/>
      <c r="AD24" s="152"/>
      <c r="AE24" s="178"/>
      <c r="AF24" s="37"/>
      <c r="AG24" s="46"/>
      <c r="AH24" s="3"/>
      <c r="AI24" s="244" t="s">
        <v>114</v>
      </c>
      <c r="AJ24" s="152"/>
      <c r="AK24" s="152"/>
      <c r="AL24" s="178"/>
      <c r="AM24" s="3"/>
      <c r="AN24" s="3"/>
      <c r="AO24" s="3"/>
      <c r="AP24" s="3"/>
      <c r="AQ24" s="3"/>
      <c r="AR24" s="3"/>
      <c r="AS24" s="244" t="s">
        <v>223</v>
      </c>
      <c r="AT24" s="152"/>
      <c r="AU24" s="152"/>
      <c r="AV24" s="178"/>
      <c r="AW24" s="3"/>
      <c r="AX24" s="3"/>
      <c r="AY24" s="3"/>
      <c r="AZ24" s="3"/>
      <c r="BA24" s="3"/>
      <c r="BB24" s="118"/>
      <c r="BC24" s="3"/>
      <c r="BD24" s="3"/>
    </row>
    <row r="25" spans="1:56" ht="11.25" customHeight="1">
      <c r="A25" s="3"/>
      <c r="B25" s="68"/>
      <c r="C25" s="245" t="s">
        <v>74</v>
      </c>
      <c r="D25" s="178"/>
      <c r="E25" s="119"/>
      <c r="F25" s="119"/>
      <c r="G25" s="37"/>
      <c r="H25" s="245" t="s">
        <v>43</v>
      </c>
      <c r="I25" s="178"/>
      <c r="J25" s="119" t="s">
        <v>140</v>
      </c>
      <c r="K25" s="119"/>
      <c r="L25" s="3"/>
      <c r="M25" s="245" t="s">
        <v>86</v>
      </c>
      <c r="N25" s="178"/>
      <c r="O25" s="119" t="s">
        <v>140</v>
      </c>
      <c r="P25" s="119"/>
      <c r="Q25" s="3"/>
      <c r="R25" s="245" t="s">
        <v>45</v>
      </c>
      <c r="S25" s="178"/>
      <c r="T25" s="119" t="s">
        <v>140</v>
      </c>
      <c r="U25" s="125" t="s">
        <v>44</v>
      </c>
      <c r="V25" s="3"/>
      <c r="W25" s="242" t="s">
        <v>92</v>
      </c>
      <c r="X25" s="178"/>
      <c r="Y25" s="120" t="s">
        <v>140</v>
      </c>
      <c r="Z25" s="120" t="s">
        <v>67</v>
      </c>
      <c r="AA25" s="3"/>
      <c r="AB25" s="242" t="s">
        <v>106</v>
      </c>
      <c r="AC25" s="178"/>
      <c r="AD25" s="120" t="s">
        <v>140</v>
      </c>
      <c r="AE25" s="120" t="s">
        <v>92</v>
      </c>
      <c r="AF25" s="37"/>
      <c r="AG25" s="46"/>
      <c r="AH25" s="3"/>
      <c r="AI25" s="245" t="s">
        <v>108</v>
      </c>
      <c r="AJ25" s="178"/>
      <c r="AK25" s="119" t="s">
        <v>176</v>
      </c>
      <c r="AL25" s="119"/>
      <c r="AM25" s="3"/>
      <c r="AN25" s="3"/>
      <c r="AO25" s="3"/>
      <c r="AP25" s="3"/>
      <c r="AQ25" s="3"/>
      <c r="AR25" s="3"/>
      <c r="AS25" s="245" t="s">
        <v>79</v>
      </c>
      <c r="AT25" s="178"/>
      <c r="AU25" s="119" t="s">
        <v>176</v>
      </c>
      <c r="AV25" s="119"/>
      <c r="AW25" s="3"/>
      <c r="AX25" s="3"/>
      <c r="AY25" s="3"/>
      <c r="AZ25" s="3"/>
      <c r="BA25" s="3"/>
      <c r="BB25" s="118"/>
      <c r="BC25" s="3"/>
      <c r="BD25" s="3"/>
    </row>
    <row r="26" spans="1:56" ht="11.25" customHeight="1">
      <c r="A26" s="3"/>
      <c r="B26" s="68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6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118"/>
      <c r="BC26" s="3"/>
      <c r="BD26" s="3"/>
    </row>
    <row r="27" spans="1:56" ht="11.25" customHeight="1">
      <c r="A27" s="3"/>
      <c r="B27" s="68"/>
      <c r="C27" s="119">
        <v>0</v>
      </c>
      <c r="D27" s="119">
        <v>2</v>
      </c>
      <c r="E27" s="119">
        <v>1</v>
      </c>
      <c r="F27" s="119">
        <v>1</v>
      </c>
      <c r="G27" s="3"/>
      <c r="H27" s="27">
        <v>4</v>
      </c>
      <c r="I27" s="27"/>
      <c r="J27" s="27">
        <v>5</v>
      </c>
      <c r="K27" s="27">
        <v>3</v>
      </c>
      <c r="L27" s="3"/>
      <c r="M27" s="27">
        <v>4</v>
      </c>
      <c r="N27" s="27"/>
      <c r="O27" s="27">
        <v>5</v>
      </c>
      <c r="P27" s="27">
        <v>3</v>
      </c>
      <c r="Q27" s="3"/>
      <c r="R27" s="27">
        <v>3</v>
      </c>
      <c r="S27" s="27">
        <v>1</v>
      </c>
      <c r="T27" s="27">
        <v>3</v>
      </c>
      <c r="U27" s="27">
        <v>4</v>
      </c>
      <c r="V27" s="3"/>
      <c r="W27" s="27">
        <v>4</v>
      </c>
      <c r="X27" s="27"/>
      <c r="Y27" s="27">
        <v>5</v>
      </c>
      <c r="Z27" s="27">
        <v>3</v>
      </c>
      <c r="AA27" s="3"/>
      <c r="AB27" s="27">
        <v>3</v>
      </c>
      <c r="AC27" s="27">
        <v>2</v>
      </c>
      <c r="AD27" s="27">
        <v>3</v>
      </c>
      <c r="AE27" s="27">
        <v>3</v>
      </c>
      <c r="AF27" s="3"/>
      <c r="AG27" s="6"/>
      <c r="AH27" s="3"/>
      <c r="AI27" s="27">
        <v>4</v>
      </c>
      <c r="AJ27" s="27"/>
      <c r="AK27" s="27">
        <v>5</v>
      </c>
      <c r="AL27" s="27">
        <v>3</v>
      </c>
      <c r="AM27" s="3"/>
      <c r="AN27" s="27">
        <v>4</v>
      </c>
      <c r="AO27" s="27"/>
      <c r="AP27" s="27">
        <v>5</v>
      </c>
      <c r="AQ27" s="27">
        <v>3</v>
      </c>
      <c r="AR27" s="3"/>
      <c r="AS27" s="3"/>
      <c r="AT27" s="3"/>
      <c r="AU27" s="3"/>
      <c r="AV27" s="3"/>
      <c r="AW27" s="3"/>
      <c r="AX27" s="27">
        <v>2</v>
      </c>
      <c r="AY27" s="27"/>
      <c r="AZ27" s="27">
        <v>10</v>
      </c>
      <c r="BA27" s="27">
        <v>4</v>
      </c>
      <c r="BB27" s="118"/>
      <c r="BC27" s="3"/>
      <c r="BD27" s="3"/>
    </row>
    <row r="28" spans="1:56" ht="37.5" customHeight="1">
      <c r="A28" s="3"/>
      <c r="B28" s="68"/>
      <c r="C28" s="256" t="s">
        <v>251</v>
      </c>
      <c r="D28" s="152"/>
      <c r="E28" s="152"/>
      <c r="F28" s="178"/>
      <c r="G28" s="3"/>
      <c r="H28" s="243" t="s">
        <v>40</v>
      </c>
      <c r="I28" s="152"/>
      <c r="J28" s="152"/>
      <c r="K28" s="178"/>
      <c r="L28" s="3"/>
      <c r="M28" s="253" t="s">
        <v>60</v>
      </c>
      <c r="N28" s="152"/>
      <c r="O28" s="152"/>
      <c r="P28" s="178"/>
      <c r="Q28" s="3"/>
      <c r="R28" s="241" t="s">
        <v>71</v>
      </c>
      <c r="S28" s="152"/>
      <c r="T28" s="152"/>
      <c r="U28" s="178"/>
      <c r="V28" s="3"/>
      <c r="W28" s="244" t="s">
        <v>224</v>
      </c>
      <c r="X28" s="152"/>
      <c r="Y28" s="152"/>
      <c r="Z28" s="178"/>
      <c r="AA28" s="3"/>
      <c r="AB28" s="244" t="s">
        <v>225</v>
      </c>
      <c r="AC28" s="152"/>
      <c r="AD28" s="152"/>
      <c r="AE28" s="178"/>
      <c r="AF28" s="37"/>
      <c r="AG28" s="46"/>
      <c r="AH28" s="3"/>
      <c r="AI28" s="244" t="s">
        <v>82</v>
      </c>
      <c r="AJ28" s="152"/>
      <c r="AK28" s="152"/>
      <c r="AL28" s="178"/>
      <c r="AM28" s="3"/>
      <c r="AN28" s="244" t="s">
        <v>226</v>
      </c>
      <c r="AO28" s="152"/>
      <c r="AP28" s="152"/>
      <c r="AQ28" s="178"/>
      <c r="AR28" s="3"/>
      <c r="AS28" s="3"/>
      <c r="AT28" s="3"/>
      <c r="AU28" s="3"/>
      <c r="AV28" s="3"/>
      <c r="AW28" s="3"/>
      <c r="AX28" s="244" t="s">
        <v>227</v>
      </c>
      <c r="AY28" s="152"/>
      <c r="AZ28" s="152"/>
      <c r="BA28" s="178"/>
      <c r="BB28" s="118"/>
      <c r="BC28" s="3"/>
      <c r="BD28" s="3"/>
    </row>
    <row r="29" spans="1:56" ht="11.25" customHeight="1">
      <c r="A29" s="3"/>
      <c r="B29" s="68"/>
      <c r="C29" s="245" t="s">
        <v>256</v>
      </c>
      <c r="D29" s="178"/>
      <c r="E29" s="119" t="s">
        <v>140</v>
      </c>
      <c r="F29" s="119"/>
      <c r="G29" s="3"/>
      <c r="H29" s="242" t="s">
        <v>39</v>
      </c>
      <c r="I29" s="178"/>
      <c r="J29" s="120" t="s">
        <v>176</v>
      </c>
      <c r="K29" s="120"/>
      <c r="L29" s="3"/>
      <c r="M29" s="245" t="s">
        <v>228</v>
      </c>
      <c r="N29" s="178"/>
      <c r="O29" s="119" t="s">
        <v>140</v>
      </c>
      <c r="P29" s="136" t="s">
        <v>19</v>
      </c>
      <c r="Q29" s="137"/>
      <c r="R29" s="242" t="s">
        <v>67</v>
      </c>
      <c r="S29" s="178"/>
      <c r="T29" s="120" t="s">
        <v>140</v>
      </c>
      <c r="U29" s="124" t="s">
        <v>228</v>
      </c>
      <c r="V29" s="3"/>
      <c r="W29" s="242" t="s">
        <v>75</v>
      </c>
      <c r="X29" s="178"/>
      <c r="Y29" s="120" t="s">
        <v>140</v>
      </c>
      <c r="Z29" s="124" t="s">
        <v>67</v>
      </c>
      <c r="AA29" s="3"/>
      <c r="AB29" s="242" t="s">
        <v>77</v>
      </c>
      <c r="AC29" s="178"/>
      <c r="AD29" s="120" t="s">
        <v>140</v>
      </c>
      <c r="AE29" s="120" t="s">
        <v>75</v>
      </c>
      <c r="AF29" s="37"/>
      <c r="AG29" s="46"/>
      <c r="AH29" s="3"/>
      <c r="AI29" s="245" t="s">
        <v>76</v>
      </c>
      <c r="AJ29" s="178"/>
      <c r="AK29" s="119" t="s">
        <v>176</v>
      </c>
      <c r="AL29" s="119"/>
      <c r="AM29" s="3"/>
      <c r="AN29" s="242" t="s">
        <v>78</v>
      </c>
      <c r="AO29" s="178"/>
      <c r="AP29" s="120" t="s">
        <v>176</v>
      </c>
      <c r="AQ29" s="120" t="s">
        <v>76</v>
      </c>
      <c r="AR29" s="3"/>
      <c r="AS29" s="3"/>
      <c r="AT29" s="3"/>
      <c r="AU29" s="3"/>
      <c r="AV29" s="3"/>
      <c r="AW29" s="3"/>
      <c r="AX29" s="245" t="s">
        <v>230</v>
      </c>
      <c r="AY29" s="178"/>
      <c r="AZ29" s="119" t="s">
        <v>176</v>
      </c>
      <c r="BA29" s="119"/>
      <c r="BB29" s="118"/>
      <c r="BC29" s="3"/>
      <c r="BD29" s="3"/>
    </row>
    <row r="30" spans="1:56" ht="11.25" customHeight="1">
      <c r="A30" s="3"/>
      <c r="B30" s="68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6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118"/>
      <c r="BC30" s="3"/>
      <c r="BD30" s="3"/>
    </row>
    <row r="31" spans="1:56" ht="11.25" customHeight="1">
      <c r="A31" s="3"/>
      <c r="B31" s="68"/>
      <c r="C31" s="119">
        <v>3</v>
      </c>
      <c r="D31" s="119">
        <v>1</v>
      </c>
      <c r="E31" s="119">
        <v>4</v>
      </c>
      <c r="F31" s="119">
        <v>3</v>
      </c>
      <c r="G31" s="37"/>
      <c r="H31" s="119">
        <v>3</v>
      </c>
      <c r="I31" s="119">
        <v>2</v>
      </c>
      <c r="J31" s="119">
        <v>3</v>
      </c>
      <c r="K31" s="119">
        <v>3</v>
      </c>
      <c r="L31" s="3"/>
      <c r="M31" s="27">
        <v>3</v>
      </c>
      <c r="N31" s="27">
        <v>2</v>
      </c>
      <c r="O31" s="27">
        <v>3</v>
      </c>
      <c r="P31" s="27">
        <v>3</v>
      </c>
      <c r="Q31" s="3"/>
      <c r="R31" s="27">
        <v>3</v>
      </c>
      <c r="S31" s="27">
        <v>2</v>
      </c>
      <c r="T31" s="27">
        <v>3</v>
      </c>
      <c r="U31" s="27">
        <v>3</v>
      </c>
      <c r="V31" s="3"/>
      <c r="W31" s="27">
        <v>3</v>
      </c>
      <c r="X31" s="27">
        <v>2</v>
      </c>
      <c r="Y31" s="27">
        <v>3</v>
      </c>
      <c r="Z31" s="27">
        <v>3</v>
      </c>
      <c r="AA31" s="3"/>
      <c r="AB31" s="27">
        <v>4</v>
      </c>
      <c r="AC31" s="27"/>
      <c r="AD31" s="27">
        <v>5</v>
      </c>
      <c r="AE31" s="27">
        <v>3</v>
      </c>
      <c r="AF31" s="3"/>
      <c r="AG31" s="6"/>
      <c r="AH31" s="3"/>
      <c r="AI31" s="27">
        <v>3</v>
      </c>
      <c r="AJ31" s="27">
        <v>2</v>
      </c>
      <c r="AK31" s="27">
        <v>3</v>
      </c>
      <c r="AL31" s="27">
        <v>3</v>
      </c>
      <c r="AM31" s="3"/>
      <c r="AN31" s="27">
        <v>3</v>
      </c>
      <c r="AO31" s="27">
        <v>2</v>
      </c>
      <c r="AP31" s="27">
        <v>3</v>
      </c>
      <c r="AQ31" s="27">
        <v>3</v>
      </c>
      <c r="AR31" s="3"/>
      <c r="AS31" s="27">
        <v>4</v>
      </c>
      <c r="AT31" s="27"/>
      <c r="AU31" s="27">
        <v>5</v>
      </c>
      <c r="AV31" s="27">
        <v>3</v>
      </c>
      <c r="AW31" s="3"/>
      <c r="AX31" s="3"/>
      <c r="AY31" s="3"/>
      <c r="AZ31" s="3"/>
      <c r="BA31" s="3"/>
      <c r="BB31" s="118"/>
      <c r="BC31" s="3"/>
      <c r="BD31" s="3"/>
    </row>
    <row r="32" spans="1:56" ht="36.75" customHeight="1">
      <c r="A32" s="3"/>
      <c r="B32" s="68"/>
      <c r="C32" s="243" t="s">
        <v>231</v>
      </c>
      <c r="D32" s="152"/>
      <c r="E32" s="152"/>
      <c r="F32" s="178"/>
      <c r="G32" s="37"/>
      <c r="H32" s="244" t="s">
        <v>97</v>
      </c>
      <c r="I32" s="152"/>
      <c r="J32" s="152"/>
      <c r="K32" s="178"/>
      <c r="L32" s="3"/>
      <c r="M32" s="244" t="s">
        <v>232</v>
      </c>
      <c r="N32" s="152"/>
      <c r="O32" s="152"/>
      <c r="P32" s="178"/>
      <c r="Q32" s="3"/>
      <c r="R32" s="241" t="s">
        <v>233</v>
      </c>
      <c r="S32" s="152"/>
      <c r="T32" s="152"/>
      <c r="U32" s="178"/>
      <c r="V32" s="3"/>
      <c r="W32" s="244" t="s">
        <v>234</v>
      </c>
      <c r="X32" s="152"/>
      <c r="Y32" s="152"/>
      <c r="Z32" s="178"/>
      <c r="AA32" s="3"/>
      <c r="AB32" s="244" t="s">
        <v>99</v>
      </c>
      <c r="AC32" s="152"/>
      <c r="AD32" s="152"/>
      <c r="AE32" s="178"/>
      <c r="AF32" s="37"/>
      <c r="AG32" s="46"/>
      <c r="AH32" s="3"/>
      <c r="AI32" s="244" t="s">
        <v>235</v>
      </c>
      <c r="AJ32" s="152"/>
      <c r="AK32" s="152"/>
      <c r="AL32" s="178"/>
      <c r="AM32" s="3"/>
      <c r="AN32" s="244" t="s">
        <v>236</v>
      </c>
      <c r="AO32" s="152"/>
      <c r="AP32" s="152"/>
      <c r="AQ32" s="178"/>
      <c r="AR32" s="3"/>
      <c r="AS32" s="244" t="s">
        <v>237</v>
      </c>
      <c r="AT32" s="152"/>
      <c r="AU32" s="152"/>
      <c r="AV32" s="178"/>
      <c r="AW32" s="3"/>
      <c r="AX32" s="3"/>
      <c r="AY32" s="3"/>
      <c r="AZ32" s="3"/>
      <c r="BA32" s="3"/>
      <c r="BB32" s="118"/>
      <c r="BC32" s="3"/>
      <c r="BD32" s="3"/>
    </row>
    <row r="33" spans="1:56" ht="18" customHeight="1">
      <c r="A33" s="3"/>
      <c r="B33" s="68"/>
      <c r="C33" s="254" t="s">
        <v>238</v>
      </c>
      <c r="D33" s="178"/>
      <c r="E33" s="119"/>
      <c r="F33" s="27"/>
      <c r="G33" s="37"/>
      <c r="H33" s="245" t="s">
        <v>87</v>
      </c>
      <c r="I33" s="178"/>
      <c r="J33" s="119" t="s">
        <v>140</v>
      </c>
      <c r="K33" s="27" t="s">
        <v>238</v>
      </c>
      <c r="L33" s="137"/>
      <c r="M33" s="242" t="s">
        <v>88</v>
      </c>
      <c r="N33" s="178"/>
      <c r="O33" s="120" t="s">
        <v>176</v>
      </c>
      <c r="P33" s="136" t="s">
        <v>87</v>
      </c>
      <c r="Q33" s="137"/>
      <c r="R33" s="242" t="s">
        <v>107</v>
      </c>
      <c r="S33" s="178"/>
      <c r="T33" s="120" t="s">
        <v>140</v>
      </c>
      <c r="U33" s="120" t="s">
        <v>88</v>
      </c>
      <c r="V33" s="3"/>
      <c r="W33" s="245" t="s">
        <v>239</v>
      </c>
      <c r="X33" s="178"/>
      <c r="Y33" s="119" t="s">
        <v>140</v>
      </c>
      <c r="Z33" s="124" t="s">
        <v>290</v>
      </c>
      <c r="AA33" s="3"/>
      <c r="AB33" s="245" t="s">
        <v>90</v>
      </c>
      <c r="AC33" s="178"/>
      <c r="AD33" s="119" t="s">
        <v>140</v>
      </c>
      <c r="AE33" s="125" t="s">
        <v>239</v>
      </c>
      <c r="AF33" s="37"/>
      <c r="AG33" s="46"/>
      <c r="AH33" s="3"/>
      <c r="AI33" s="245" t="s">
        <v>122</v>
      </c>
      <c r="AJ33" s="178"/>
      <c r="AK33" s="119" t="s">
        <v>176</v>
      </c>
      <c r="AL33" s="119"/>
      <c r="AM33" s="3"/>
      <c r="AN33" s="242" t="s">
        <v>118</v>
      </c>
      <c r="AO33" s="178"/>
      <c r="AP33" s="120" t="s">
        <v>176</v>
      </c>
      <c r="AQ33" s="120" t="s">
        <v>122</v>
      </c>
      <c r="AR33" s="3"/>
      <c r="AS33" s="242" t="s">
        <v>121</v>
      </c>
      <c r="AT33" s="178"/>
      <c r="AU33" s="120" t="s">
        <v>176</v>
      </c>
      <c r="AV33" s="120" t="s">
        <v>118</v>
      </c>
      <c r="AW33" s="3"/>
      <c r="AX33" s="3"/>
      <c r="AY33" s="3"/>
      <c r="AZ33" s="3"/>
      <c r="BA33" s="3"/>
      <c r="BB33" s="118"/>
      <c r="BC33" s="3"/>
      <c r="BD33" s="3"/>
    </row>
    <row r="34" spans="1:56" ht="11.25" customHeight="1">
      <c r="A34" s="3"/>
      <c r="B34" s="68"/>
      <c r="C34" s="37"/>
      <c r="D34" s="37"/>
      <c r="E34" s="37"/>
      <c r="F34" s="37"/>
      <c r="G34" s="37"/>
      <c r="H34" s="37"/>
      <c r="I34" s="37"/>
      <c r="J34" s="37"/>
      <c r="K34" s="37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6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118"/>
      <c r="BC34" s="3"/>
      <c r="BD34" s="3"/>
    </row>
    <row r="35" spans="1:56" ht="11.25" customHeight="1">
      <c r="A35" s="3"/>
      <c r="B35" s="68"/>
      <c r="C35" s="122">
        <v>2</v>
      </c>
      <c r="D35" s="122">
        <v>2</v>
      </c>
      <c r="E35" s="122">
        <v>3</v>
      </c>
      <c r="F35" s="122">
        <v>2</v>
      </c>
      <c r="G35" s="37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27">
        <v>2</v>
      </c>
      <c r="AC35" s="27"/>
      <c r="AD35" s="27">
        <v>10</v>
      </c>
      <c r="AE35" s="27">
        <v>4</v>
      </c>
      <c r="AF35" s="3"/>
      <c r="AG35" s="6"/>
      <c r="AH35" s="3"/>
      <c r="AI35" s="27">
        <v>4</v>
      </c>
      <c r="AJ35" s="27">
        <v>0</v>
      </c>
      <c r="AK35" s="27">
        <v>2</v>
      </c>
      <c r="AL35" s="27">
        <v>2</v>
      </c>
      <c r="AM35" s="3"/>
      <c r="AN35" s="27">
        <v>4</v>
      </c>
      <c r="AO35" s="27"/>
      <c r="AP35" s="27">
        <v>5</v>
      </c>
      <c r="AQ35" s="27">
        <v>3</v>
      </c>
      <c r="AR35" s="3"/>
      <c r="AS35" s="27">
        <v>4</v>
      </c>
      <c r="AT35" s="27"/>
      <c r="AU35" s="27">
        <v>5</v>
      </c>
      <c r="AV35" s="27">
        <v>3</v>
      </c>
      <c r="AW35" s="3"/>
      <c r="AX35" s="27">
        <v>4</v>
      </c>
      <c r="AY35" s="27"/>
      <c r="AZ35" s="27">
        <v>5</v>
      </c>
      <c r="BA35" s="27">
        <v>3</v>
      </c>
      <c r="BB35" s="118"/>
      <c r="BC35" s="3"/>
      <c r="BD35" s="3"/>
    </row>
    <row r="36" spans="1:56" ht="35.25" customHeight="1">
      <c r="A36" s="3"/>
      <c r="B36" s="68"/>
      <c r="C36" s="253" t="s">
        <v>241</v>
      </c>
      <c r="D36" s="152"/>
      <c r="E36" s="152"/>
      <c r="F36" s="178"/>
      <c r="G36" s="37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244" t="s">
        <v>243</v>
      </c>
      <c r="AC36" s="152"/>
      <c r="AD36" s="152"/>
      <c r="AE36" s="178"/>
      <c r="AF36" s="37"/>
      <c r="AG36" s="46"/>
      <c r="AH36" s="3"/>
      <c r="AI36" s="256" t="s">
        <v>244</v>
      </c>
      <c r="AJ36" s="152"/>
      <c r="AK36" s="152"/>
      <c r="AL36" s="178"/>
      <c r="AM36" s="3"/>
      <c r="AN36" s="256" t="s">
        <v>116</v>
      </c>
      <c r="AO36" s="152"/>
      <c r="AP36" s="152"/>
      <c r="AQ36" s="178"/>
      <c r="AR36" s="3"/>
      <c r="AS36" s="256" t="s">
        <v>115</v>
      </c>
      <c r="AT36" s="152"/>
      <c r="AU36" s="152"/>
      <c r="AV36" s="178"/>
      <c r="AW36" s="3"/>
      <c r="AX36" s="253" t="s">
        <v>245</v>
      </c>
      <c r="AY36" s="152"/>
      <c r="AZ36" s="152"/>
      <c r="BA36" s="178"/>
      <c r="BB36" s="118"/>
      <c r="BC36" s="3"/>
      <c r="BD36" s="3"/>
    </row>
    <row r="37" spans="1:56" ht="11.25" customHeight="1">
      <c r="A37" s="3"/>
      <c r="B37" s="68"/>
      <c r="C37" s="254" t="s">
        <v>246</v>
      </c>
      <c r="D37" s="178"/>
      <c r="E37" s="119"/>
      <c r="F37" s="119"/>
      <c r="G37" s="37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245" t="s">
        <v>95</v>
      </c>
      <c r="AC37" s="178"/>
      <c r="AD37" s="119" t="s">
        <v>140</v>
      </c>
      <c r="AE37" s="125"/>
      <c r="AF37" s="37"/>
      <c r="AG37" s="46"/>
      <c r="AH37" s="3"/>
      <c r="AI37" s="245" t="s">
        <v>132</v>
      </c>
      <c r="AJ37" s="178"/>
      <c r="AK37" s="119" t="s">
        <v>176</v>
      </c>
      <c r="AL37" s="119"/>
      <c r="AM37" s="3"/>
      <c r="AN37" s="245" t="s">
        <v>110</v>
      </c>
      <c r="AO37" s="178"/>
      <c r="AP37" s="119" t="s">
        <v>176</v>
      </c>
      <c r="AQ37" s="119"/>
      <c r="AR37" s="3"/>
      <c r="AS37" s="245" t="s">
        <v>109</v>
      </c>
      <c r="AT37" s="178"/>
      <c r="AU37" s="119" t="s">
        <v>176</v>
      </c>
      <c r="AV37" s="119"/>
      <c r="AW37" s="3"/>
      <c r="AX37" s="245" t="s">
        <v>126</v>
      </c>
      <c r="AY37" s="178"/>
      <c r="AZ37" s="119" t="s">
        <v>176</v>
      </c>
      <c r="BA37" s="119"/>
      <c r="BB37" s="118"/>
      <c r="BC37" s="3"/>
      <c r="BD37" s="3"/>
    </row>
    <row r="38" spans="1:56" ht="11.25" customHeight="1">
      <c r="A38" s="3"/>
      <c r="B38" s="68"/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6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118"/>
      <c r="BC38" s="3"/>
      <c r="BD38" s="3"/>
    </row>
    <row r="39" spans="1:56" ht="11.25" customHeight="1">
      <c r="A39" s="3"/>
      <c r="B39" s="68"/>
      <c r="C39" s="119">
        <v>2</v>
      </c>
      <c r="D39" s="119">
        <v>0</v>
      </c>
      <c r="E39" s="119">
        <v>1</v>
      </c>
      <c r="F39" s="119">
        <v>1</v>
      </c>
      <c r="G39" s="37"/>
      <c r="H39" s="3"/>
      <c r="I39" s="3"/>
      <c r="J39" s="3"/>
      <c r="K39" s="3"/>
      <c r="L39" s="3"/>
      <c r="M39" s="119">
        <v>4</v>
      </c>
      <c r="N39" s="119">
        <v>2</v>
      </c>
      <c r="O39" s="119">
        <v>3</v>
      </c>
      <c r="P39" s="119">
        <v>3</v>
      </c>
      <c r="Q39" s="3"/>
      <c r="R39" s="27">
        <v>4</v>
      </c>
      <c r="S39" s="27"/>
      <c r="T39" s="27">
        <v>2</v>
      </c>
      <c r="U39" s="27">
        <v>2</v>
      </c>
      <c r="V39" s="3"/>
      <c r="W39" s="27">
        <v>4</v>
      </c>
      <c r="X39" s="27"/>
      <c r="Y39" s="27">
        <v>2</v>
      </c>
      <c r="Z39" s="27">
        <v>2</v>
      </c>
      <c r="AA39" s="3"/>
      <c r="AB39" s="3"/>
      <c r="AC39" s="3"/>
      <c r="AD39" s="3"/>
      <c r="AE39" s="3"/>
      <c r="AF39" s="3"/>
      <c r="AG39" s="6"/>
      <c r="AH39" s="3"/>
      <c r="AI39" s="3"/>
      <c r="AJ39" s="3"/>
      <c r="AK39" s="3"/>
      <c r="AL39" s="3"/>
      <c r="AM39" s="3"/>
      <c r="AN39" s="27">
        <v>4</v>
      </c>
      <c r="AO39" s="27"/>
      <c r="AP39" s="27">
        <v>5</v>
      </c>
      <c r="AQ39" s="27">
        <v>3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118"/>
      <c r="BC39" s="3"/>
      <c r="BD39" s="3"/>
    </row>
    <row r="40" spans="1:56" ht="36.75" customHeight="1">
      <c r="A40" s="3"/>
      <c r="B40" s="68"/>
      <c r="C40" s="256" t="s">
        <v>250</v>
      </c>
      <c r="D40" s="152"/>
      <c r="E40" s="152"/>
      <c r="F40" s="178"/>
      <c r="G40" s="37"/>
      <c r="H40" s="3"/>
      <c r="I40" s="3"/>
      <c r="J40" s="3"/>
      <c r="K40" s="3"/>
      <c r="L40" s="3"/>
      <c r="M40" s="253" t="s">
        <v>242</v>
      </c>
      <c r="N40" s="152"/>
      <c r="O40" s="152"/>
      <c r="P40" s="178"/>
      <c r="Q40" s="3"/>
      <c r="R40" s="241" t="s">
        <v>253</v>
      </c>
      <c r="S40" s="152"/>
      <c r="T40" s="152"/>
      <c r="U40" s="178"/>
      <c r="V40" s="3"/>
      <c r="W40" s="255" t="s">
        <v>255</v>
      </c>
      <c r="X40" s="152"/>
      <c r="Y40" s="152"/>
      <c r="Z40" s="178"/>
      <c r="AA40" s="3"/>
      <c r="AB40" s="3"/>
      <c r="AC40" s="3"/>
      <c r="AD40" s="3"/>
      <c r="AE40" s="3"/>
      <c r="AF40" s="37"/>
      <c r="AG40" s="46"/>
      <c r="AH40" s="3"/>
      <c r="AI40" s="166"/>
      <c r="AJ40" s="167"/>
      <c r="AK40" s="167"/>
      <c r="AL40" s="167"/>
      <c r="AM40" s="3"/>
      <c r="AN40" s="253" t="s">
        <v>127</v>
      </c>
      <c r="AO40" s="152"/>
      <c r="AP40" s="152"/>
      <c r="AQ40" s="178"/>
      <c r="AR40" s="3"/>
      <c r="AS40" s="166"/>
      <c r="AT40" s="167"/>
      <c r="AU40" s="167"/>
      <c r="AV40" s="167"/>
      <c r="AW40" s="3"/>
      <c r="AX40" s="166"/>
      <c r="AY40" s="167"/>
      <c r="AZ40" s="167"/>
      <c r="BA40" s="167"/>
      <c r="BB40" s="118"/>
      <c r="BC40" s="3"/>
      <c r="BD40" s="3"/>
    </row>
    <row r="41" spans="1:56" ht="11.25" customHeight="1">
      <c r="A41" s="3"/>
      <c r="B41" s="68"/>
      <c r="C41" s="254" t="s">
        <v>144</v>
      </c>
      <c r="D41" s="178"/>
      <c r="E41" s="119"/>
      <c r="F41" s="119"/>
      <c r="G41" s="37"/>
      <c r="H41" s="3"/>
      <c r="I41" s="3"/>
      <c r="J41" s="3"/>
      <c r="K41" s="3"/>
      <c r="L41" s="3"/>
      <c r="M41" s="245" t="s">
        <v>44</v>
      </c>
      <c r="N41" s="178"/>
      <c r="O41" s="119" t="s">
        <v>140</v>
      </c>
      <c r="P41" s="136" t="s">
        <v>42</v>
      </c>
      <c r="Q41" s="137"/>
      <c r="R41" s="245" t="s">
        <v>258</v>
      </c>
      <c r="S41" s="178"/>
      <c r="T41" s="119" t="s">
        <v>140</v>
      </c>
      <c r="U41" s="119"/>
      <c r="V41" s="3"/>
      <c r="W41" s="254" t="s">
        <v>147</v>
      </c>
      <c r="X41" s="178"/>
      <c r="Y41" s="119" t="s">
        <v>140</v>
      </c>
      <c r="Z41" s="119"/>
      <c r="AA41" s="3"/>
      <c r="AB41" s="3"/>
      <c r="AC41" s="3"/>
      <c r="AD41" s="3"/>
      <c r="AE41" s="3"/>
      <c r="AF41" s="37"/>
      <c r="AG41" s="46"/>
      <c r="AH41" s="3"/>
      <c r="AI41" s="37"/>
      <c r="AJ41" s="37"/>
      <c r="AK41" s="37"/>
      <c r="AL41" s="37"/>
      <c r="AM41" s="3"/>
      <c r="AN41" s="254" t="s">
        <v>125</v>
      </c>
      <c r="AO41" s="178"/>
      <c r="AP41" s="119"/>
      <c r="AQ41" s="119"/>
      <c r="AR41" s="3"/>
      <c r="AS41" s="37"/>
      <c r="AT41" s="37"/>
      <c r="AU41" s="37"/>
      <c r="AV41" s="37"/>
      <c r="AW41" s="3"/>
      <c r="AX41" s="37"/>
      <c r="AY41" s="38"/>
      <c r="AZ41" s="37"/>
      <c r="BA41" s="37"/>
      <c r="BB41" s="118"/>
      <c r="BC41" s="3"/>
      <c r="BD41" s="3"/>
    </row>
    <row r="42" spans="1:56" ht="11.25" customHeight="1">
      <c r="A42" s="3"/>
      <c r="B42" s="68"/>
      <c r="C42" s="37"/>
      <c r="D42" s="37"/>
      <c r="E42" s="37"/>
      <c r="F42" s="37"/>
      <c r="G42" s="37"/>
      <c r="H42" s="37"/>
      <c r="I42" s="37"/>
      <c r="J42" s="37"/>
      <c r="K42" s="37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6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118"/>
      <c r="BC42" s="3"/>
      <c r="BD42" s="3"/>
    </row>
    <row r="43" spans="1:56" ht="11.25" customHeight="1">
      <c r="A43" s="3"/>
      <c r="B43" s="68"/>
      <c r="C43" s="122">
        <v>4</v>
      </c>
      <c r="D43" s="122"/>
      <c r="E43" s="122">
        <v>2</v>
      </c>
      <c r="F43" s="122">
        <v>2</v>
      </c>
      <c r="G43" s="37"/>
      <c r="H43" s="27">
        <v>2</v>
      </c>
      <c r="I43" s="27"/>
      <c r="J43" s="27">
        <v>2</v>
      </c>
      <c r="K43" s="27">
        <v>2</v>
      </c>
      <c r="L43" s="3"/>
      <c r="M43" s="27">
        <v>2</v>
      </c>
      <c r="N43" s="27"/>
      <c r="O43" s="27">
        <v>2</v>
      </c>
      <c r="P43" s="27">
        <v>2</v>
      </c>
      <c r="Q43" s="3"/>
      <c r="R43" s="27">
        <v>2</v>
      </c>
      <c r="S43" s="27"/>
      <c r="T43" s="27">
        <v>2</v>
      </c>
      <c r="U43" s="27">
        <v>2</v>
      </c>
      <c r="V43" s="3"/>
      <c r="W43" s="27">
        <v>2</v>
      </c>
      <c r="X43" s="27"/>
      <c r="Y43" s="27">
        <v>2</v>
      </c>
      <c r="Z43" s="27">
        <v>2</v>
      </c>
      <c r="AA43" s="3"/>
      <c r="AB43" s="3"/>
      <c r="AC43" s="3"/>
      <c r="AD43" s="3"/>
      <c r="AE43" s="3"/>
      <c r="AF43" s="3"/>
      <c r="AG43" s="6"/>
      <c r="AH43" s="3"/>
      <c r="AI43" s="27">
        <v>2</v>
      </c>
      <c r="AJ43" s="27"/>
      <c r="AK43" s="27">
        <v>2</v>
      </c>
      <c r="AL43" s="27">
        <v>2</v>
      </c>
      <c r="AM43" s="3"/>
      <c r="AN43" s="27">
        <v>2</v>
      </c>
      <c r="AO43" s="27"/>
      <c r="AP43" s="27">
        <v>2</v>
      </c>
      <c r="AQ43" s="27">
        <v>2</v>
      </c>
      <c r="AR43" s="3"/>
      <c r="AS43" s="27">
        <v>2</v>
      </c>
      <c r="AT43" s="27"/>
      <c r="AU43" s="27">
        <v>2</v>
      </c>
      <c r="AV43" s="27">
        <v>2</v>
      </c>
      <c r="AW43" s="3"/>
      <c r="AX43" s="3"/>
      <c r="AY43" s="3"/>
      <c r="AZ43" s="3"/>
      <c r="BA43" s="3"/>
      <c r="BB43" s="118"/>
      <c r="BC43" s="3"/>
      <c r="BD43" s="3"/>
    </row>
    <row r="44" spans="1:56" ht="33" customHeight="1">
      <c r="A44" s="3"/>
      <c r="B44" s="68"/>
      <c r="C44" s="256" t="s">
        <v>259</v>
      </c>
      <c r="D44" s="152"/>
      <c r="E44" s="152"/>
      <c r="F44" s="178"/>
      <c r="G44" s="37"/>
      <c r="H44" s="256" t="s">
        <v>261</v>
      </c>
      <c r="I44" s="152"/>
      <c r="J44" s="152"/>
      <c r="K44" s="178"/>
      <c r="L44" s="3"/>
      <c r="M44" s="256" t="s">
        <v>262</v>
      </c>
      <c r="N44" s="152"/>
      <c r="O44" s="152"/>
      <c r="P44" s="178"/>
      <c r="Q44" s="3"/>
      <c r="R44" s="256" t="s">
        <v>263</v>
      </c>
      <c r="S44" s="152"/>
      <c r="T44" s="152"/>
      <c r="U44" s="178"/>
      <c r="V44" s="3"/>
      <c r="W44" s="256" t="s">
        <v>264</v>
      </c>
      <c r="X44" s="152"/>
      <c r="Y44" s="152"/>
      <c r="Z44" s="178"/>
      <c r="AA44" s="3"/>
      <c r="AB44" s="3"/>
      <c r="AC44" s="3"/>
      <c r="AD44" s="3"/>
      <c r="AE44" s="3"/>
      <c r="AF44" s="37"/>
      <c r="AG44" s="78"/>
      <c r="AH44" s="3"/>
      <c r="AI44" s="256" t="s">
        <v>265</v>
      </c>
      <c r="AJ44" s="152"/>
      <c r="AK44" s="152"/>
      <c r="AL44" s="178"/>
      <c r="AM44" s="3"/>
      <c r="AN44" s="256" t="s">
        <v>266</v>
      </c>
      <c r="AO44" s="152"/>
      <c r="AP44" s="152"/>
      <c r="AQ44" s="178"/>
      <c r="AR44" s="3"/>
      <c r="AS44" s="256" t="s">
        <v>267</v>
      </c>
      <c r="AT44" s="152"/>
      <c r="AU44" s="152"/>
      <c r="AV44" s="178"/>
      <c r="AW44" s="3"/>
      <c r="AX44" s="166"/>
      <c r="AY44" s="167"/>
      <c r="AZ44" s="167"/>
      <c r="BA44" s="167"/>
      <c r="BB44" s="118"/>
      <c r="BC44" s="3"/>
      <c r="BD44" s="3"/>
    </row>
    <row r="45" spans="1:56" ht="11.25" customHeight="1">
      <c r="A45" s="3"/>
      <c r="B45" s="68"/>
      <c r="C45" s="254" t="s">
        <v>268</v>
      </c>
      <c r="D45" s="178"/>
      <c r="E45" s="119"/>
      <c r="F45" s="119"/>
      <c r="G45" s="37"/>
      <c r="H45" s="245" t="s">
        <v>269</v>
      </c>
      <c r="I45" s="178"/>
      <c r="J45" s="119" t="s">
        <v>140</v>
      </c>
      <c r="K45" s="119"/>
      <c r="L45" s="3"/>
      <c r="M45" s="242" t="s">
        <v>270</v>
      </c>
      <c r="N45" s="178"/>
      <c r="O45" s="120" t="s">
        <v>140</v>
      </c>
      <c r="P45" s="120" t="s">
        <v>269</v>
      </c>
      <c r="Q45" s="3"/>
      <c r="R45" s="242" t="s">
        <v>271</v>
      </c>
      <c r="S45" s="178"/>
      <c r="T45" s="120" t="s">
        <v>140</v>
      </c>
      <c r="U45" s="120" t="s">
        <v>270</v>
      </c>
      <c r="V45" s="3"/>
      <c r="W45" s="242" t="s">
        <v>272</v>
      </c>
      <c r="X45" s="178"/>
      <c r="Y45" s="120" t="s">
        <v>140</v>
      </c>
      <c r="Z45" s="120" t="s">
        <v>271</v>
      </c>
      <c r="AA45" s="3"/>
      <c r="AB45" s="3"/>
      <c r="AC45" s="3"/>
      <c r="AD45" s="3"/>
      <c r="AE45" s="3"/>
      <c r="AF45" s="37"/>
      <c r="AG45" s="80"/>
      <c r="AH45" s="3"/>
      <c r="AI45" s="245" t="s">
        <v>273</v>
      </c>
      <c r="AJ45" s="178"/>
      <c r="AK45" s="119" t="s">
        <v>176</v>
      </c>
      <c r="AL45" s="119"/>
      <c r="AM45" s="3"/>
      <c r="AN45" s="242" t="s">
        <v>274</v>
      </c>
      <c r="AO45" s="178"/>
      <c r="AP45" s="120" t="s">
        <v>176</v>
      </c>
      <c r="AQ45" s="120" t="s">
        <v>273</v>
      </c>
      <c r="AR45" s="3"/>
      <c r="AS45" s="242" t="s">
        <v>275</v>
      </c>
      <c r="AT45" s="178"/>
      <c r="AU45" s="120" t="s">
        <v>176</v>
      </c>
      <c r="AV45" s="120" t="s">
        <v>274</v>
      </c>
      <c r="AW45" s="3"/>
      <c r="AX45" s="37"/>
      <c r="AY45" s="37"/>
      <c r="AZ45" s="37"/>
      <c r="BA45" s="37"/>
      <c r="BB45" s="118"/>
      <c r="BC45" s="3"/>
      <c r="BD45" s="3"/>
    </row>
    <row r="46" spans="1:56" ht="11.25" customHeight="1">
      <c r="A46" s="3"/>
      <c r="B46" s="68"/>
      <c r="C46" s="126"/>
      <c r="D46" s="126"/>
      <c r="E46" s="127"/>
      <c r="F46" s="127"/>
      <c r="G46" s="37"/>
      <c r="H46" s="127"/>
      <c r="I46" s="127"/>
      <c r="J46" s="127"/>
      <c r="K46" s="127"/>
      <c r="L46" s="3"/>
      <c r="M46" s="127"/>
      <c r="N46" s="127"/>
      <c r="O46" s="127"/>
      <c r="P46" s="127"/>
      <c r="Q46" s="3"/>
      <c r="R46" s="128"/>
      <c r="S46" s="128"/>
      <c r="T46" s="128"/>
      <c r="U46" s="128"/>
      <c r="V46" s="3"/>
      <c r="W46" s="128"/>
      <c r="X46" s="128"/>
      <c r="Y46" s="128"/>
      <c r="Z46" s="128"/>
      <c r="AA46" s="3"/>
      <c r="AB46" s="128"/>
      <c r="AC46" s="128"/>
      <c r="AD46" s="128"/>
      <c r="AE46" s="128"/>
      <c r="AF46" s="37"/>
      <c r="AG46" s="80"/>
      <c r="AH46" s="3"/>
      <c r="AI46" s="127"/>
      <c r="AJ46" s="127"/>
      <c r="AK46" s="127"/>
      <c r="AL46" s="127"/>
      <c r="AM46" s="3"/>
      <c r="AN46" s="128"/>
      <c r="AO46" s="128"/>
      <c r="AP46" s="128"/>
      <c r="AQ46" s="128"/>
      <c r="AR46" s="3"/>
      <c r="AS46" s="128"/>
      <c r="AT46" s="128"/>
      <c r="AU46" s="128"/>
      <c r="AV46" s="128"/>
      <c r="AW46" s="3"/>
      <c r="AX46" s="37"/>
      <c r="AY46" s="37"/>
      <c r="AZ46" s="37"/>
      <c r="BA46" s="37"/>
      <c r="BB46" s="118"/>
      <c r="BC46" s="3"/>
      <c r="BD46" s="3"/>
    </row>
    <row r="47" spans="1:56" ht="11.25" customHeight="1">
      <c r="A47" s="3"/>
      <c r="B47" s="129"/>
      <c r="C47" s="136"/>
      <c r="D47" s="138"/>
      <c r="E47" s="138"/>
      <c r="F47" s="137">
        <f>F11+F19+F23+F27+F31+F35+F39+F43+F15</f>
        <v>18</v>
      </c>
      <c r="G47" s="130"/>
      <c r="H47" s="136"/>
      <c r="I47" s="138"/>
      <c r="J47" s="138"/>
      <c r="K47" s="137">
        <f>K43+K31+K27+K23+K19+K15+K11</f>
        <v>19</v>
      </c>
      <c r="L47" s="130"/>
      <c r="M47" s="136"/>
      <c r="N47" s="138"/>
      <c r="O47" s="138"/>
      <c r="P47" s="137">
        <f>P39+P31+P27+P23+P19+P15+P43</f>
        <v>19</v>
      </c>
      <c r="Q47" s="130"/>
      <c r="R47" s="136"/>
      <c r="S47" s="138"/>
      <c r="T47" s="138"/>
      <c r="U47" s="137">
        <f>U43+U39+U31+U27+U23+U19+U15</f>
        <v>19</v>
      </c>
      <c r="V47" s="130"/>
      <c r="W47" s="136"/>
      <c r="X47" s="138"/>
      <c r="Y47" s="138"/>
      <c r="Z47" s="137">
        <f>Z43+Z39+Z27+Z23+Z19+Z15+Z31</f>
        <v>20</v>
      </c>
      <c r="AA47" s="130"/>
      <c r="AB47" s="136"/>
      <c r="AC47" s="138"/>
      <c r="AD47" s="138"/>
      <c r="AE47" s="137">
        <f>AE35+AE31+AE27+AE23+AE19+AE11</f>
        <v>19</v>
      </c>
      <c r="AF47" s="130"/>
      <c r="AG47" s="131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9"/>
      <c r="BC47" s="3"/>
      <c r="BD47" s="3"/>
    </row>
    <row r="48" spans="1:56" ht="11.25" customHeight="1">
      <c r="A48" s="3"/>
      <c r="B48" s="257" t="s">
        <v>276</v>
      </c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3"/>
      <c r="AG48" s="3"/>
      <c r="AH48" s="3"/>
      <c r="AI48" s="257" t="s">
        <v>277</v>
      </c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3"/>
      <c r="BD48" s="3"/>
    </row>
    <row r="49" spans="1:56" ht="6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</row>
    <row r="50" spans="1:56" ht="23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243" t="s">
        <v>188</v>
      </c>
      <c r="U50" s="152"/>
      <c r="V50" s="152"/>
      <c r="W50" s="152"/>
      <c r="X50" s="178"/>
      <c r="Y50" s="3"/>
      <c r="Z50" s="253" t="s">
        <v>189</v>
      </c>
      <c r="AA50" s="152"/>
      <c r="AB50" s="152"/>
      <c r="AC50" s="178"/>
      <c r="AD50" s="3"/>
      <c r="AE50" s="244" t="s">
        <v>190</v>
      </c>
      <c r="AF50" s="152"/>
      <c r="AG50" s="152"/>
      <c r="AH50" s="152"/>
      <c r="AI50" s="178"/>
      <c r="AJ50" s="3"/>
      <c r="AK50" s="256" t="s">
        <v>278</v>
      </c>
      <c r="AL50" s="152"/>
      <c r="AM50" s="152"/>
      <c r="AN50" s="178"/>
      <c r="AO50" s="3"/>
      <c r="AP50" s="255" t="s">
        <v>279</v>
      </c>
      <c r="AQ50" s="152"/>
      <c r="AR50" s="152"/>
      <c r="AS50" s="178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</row>
    <row r="51" spans="1:56" ht="33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140"/>
      <c r="L51" s="3"/>
      <c r="M51" s="3"/>
      <c r="N51" s="3"/>
      <c r="O51" s="3"/>
      <c r="P51" s="3"/>
      <c r="Q51" s="3"/>
      <c r="R51" s="3"/>
      <c r="S51" s="3"/>
      <c r="T51" s="166" t="s">
        <v>291</v>
      </c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</row>
    <row r="52" spans="1:56" ht="33.75" customHeight="1">
      <c r="A52" s="3"/>
      <c r="B52" s="3"/>
      <c r="C52" s="3"/>
      <c r="D52" s="3"/>
      <c r="E52" s="262"/>
      <c r="F52" s="167"/>
      <c r="G52" s="167"/>
      <c r="H52" s="167"/>
      <c r="I52" s="167"/>
      <c r="J52" s="167"/>
      <c r="K52" s="140"/>
      <c r="L52" s="3"/>
      <c r="M52" s="3"/>
      <c r="N52" s="3"/>
      <c r="O52" s="3"/>
      <c r="P52" s="3"/>
      <c r="Q52" s="3"/>
      <c r="R52" s="3"/>
      <c r="S52" s="3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"/>
      <c r="AI52" s="3"/>
      <c r="AJ52" s="3"/>
      <c r="AK52" s="141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</row>
    <row r="53" spans="1:56" ht="11.25" customHeight="1">
      <c r="A53" s="3"/>
      <c r="B53" s="3"/>
      <c r="C53" s="3"/>
      <c r="D53" s="3"/>
      <c r="E53" s="166"/>
      <c r="F53" s="167"/>
      <c r="G53" s="167"/>
      <c r="H53" s="167"/>
      <c r="I53" s="167"/>
      <c r="J53" s="167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166"/>
      <c r="AL53" s="167"/>
      <c r="AM53" s="167"/>
      <c r="AN53" s="167"/>
      <c r="AO53" s="167"/>
      <c r="AP53" s="167"/>
      <c r="AQ53" s="167"/>
      <c r="AR53" s="167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</row>
    <row r="54" spans="1:56" ht="11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</row>
    <row r="55" spans="1:56" ht="11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</row>
    <row r="56" spans="1:56" ht="11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</row>
    <row r="57" spans="1:56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</row>
    <row r="58" spans="1:56" ht="11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</row>
    <row r="59" spans="1:56" ht="11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</row>
    <row r="60" spans="1:56" ht="11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</row>
    <row r="61" spans="1:56" ht="11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</row>
    <row r="62" spans="1:56" ht="11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</row>
    <row r="63" spans="1:56" ht="11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</row>
    <row r="64" spans="1:56" ht="11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</row>
    <row r="65" spans="1:56" ht="11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</row>
    <row r="66" spans="1:56" ht="11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</row>
    <row r="67" spans="1:56" ht="11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</row>
    <row r="68" spans="1:56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</row>
    <row r="69" spans="1:56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</row>
    <row r="70" spans="1:56" ht="11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</row>
    <row r="71" spans="1:56" ht="11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</row>
    <row r="72" spans="1:56" ht="11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</row>
    <row r="73" spans="1:56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</row>
    <row r="74" spans="1:56" ht="11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</row>
    <row r="75" spans="1:56" ht="11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</row>
    <row r="76" spans="1:56" ht="11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</row>
    <row r="77" spans="1:56" ht="11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</row>
    <row r="78" spans="1:56" ht="11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</row>
    <row r="79" spans="1:56" ht="11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</row>
    <row r="80" spans="1:56" ht="11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</row>
    <row r="81" spans="1:56" ht="11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</row>
    <row r="82" spans="1:56" ht="11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</row>
    <row r="83" spans="1:56" ht="11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</row>
    <row r="84" spans="1:56" ht="11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</row>
    <row r="85" spans="1:56" ht="11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</row>
    <row r="86" spans="1:56" ht="11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</row>
    <row r="87" spans="1:56" ht="11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</row>
    <row r="88" spans="1:56" ht="11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</row>
    <row r="89" spans="1:56" ht="11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</row>
    <row r="90" spans="1:56" ht="11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</row>
    <row r="91" spans="1:56" ht="11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</row>
    <row r="92" spans="1:56" ht="11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</row>
    <row r="93" spans="1:56" ht="11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</row>
    <row r="94" spans="1:56" ht="11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</row>
    <row r="95" spans="1:56" ht="11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</row>
    <row r="96" spans="1:56" ht="11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</row>
    <row r="97" spans="1:56" ht="11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</row>
    <row r="98" spans="1:56" ht="11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</row>
    <row r="99" spans="1:56" ht="11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</row>
    <row r="100" spans="1:56" ht="11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</row>
    <row r="101" spans="1:56" ht="11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</row>
    <row r="102" spans="1:56" ht="11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</row>
    <row r="103" spans="1:56" ht="11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</row>
    <row r="104" spans="1:56" ht="11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</row>
    <row r="105" spans="1:56" ht="11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</row>
    <row r="106" spans="1:56" ht="11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</row>
    <row r="107" spans="1:56" ht="11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</row>
    <row r="108" spans="1:56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</row>
    <row r="109" spans="1:56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</row>
    <row r="110" spans="1:56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</row>
    <row r="111" spans="1:56" ht="11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</row>
    <row r="112" spans="1:56" ht="11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</row>
    <row r="113" spans="1:56" ht="11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</row>
    <row r="114" spans="1:56" ht="11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</row>
    <row r="115" spans="1:56" ht="11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</row>
    <row r="116" spans="1:56" ht="11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</row>
    <row r="117" spans="1:56" ht="11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</row>
    <row r="118" spans="1:56" ht="11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</row>
    <row r="119" spans="1:56" ht="11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</row>
    <row r="120" spans="1:56" ht="11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</row>
    <row r="121" spans="1:56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</row>
    <row r="122" spans="1:56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</row>
    <row r="123" spans="1:56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</row>
    <row r="124" spans="1:56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</row>
    <row r="125" spans="1:56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</row>
    <row r="126" spans="1:56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</row>
    <row r="127" spans="1:56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</row>
    <row r="128" spans="1:56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</row>
    <row r="129" spans="1:56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</row>
    <row r="130" spans="1:56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</row>
    <row r="131" spans="1:56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</row>
    <row r="132" spans="1:56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</row>
    <row r="133" spans="1:56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</row>
    <row r="134" spans="1:56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</row>
    <row r="135" spans="1:56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</row>
    <row r="136" spans="1:56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</row>
    <row r="137" spans="1:56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</row>
    <row r="138" spans="1:56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</row>
    <row r="139" spans="1:56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</row>
    <row r="140" spans="1:56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</row>
    <row r="141" spans="1:56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</row>
    <row r="142" spans="1:56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</row>
    <row r="143" spans="1:56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</row>
    <row r="144" spans="1:56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</row>
    <row r="145" spans="1:56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</row>
    <row r="146" spans="1:56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</row>
    <row r="147" spans="1:56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</row>
    <row r="148" spans="1:56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</row>
    <row r="149" spans="1:56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</row>
    <row r="150" spans="1:56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</row>
    <row r="151" spans="1:56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</row>
    <row r="152" spans="1:56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</row>
    <row r="153" spans="1:56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</row>
    <row r="154" spans="1:56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</row>
    <row r="155" spans="1:56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</row>
    <row r="156" spans="1:56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</row>
    <row r="157" spans="1:56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</row>
    <row r="158" spans="1:56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</row>
    <row r="159" spans="1:56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</row>
    <row r="160" spans="1:56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</row>
    <row r="161" spans="1:56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</row>
    <row r="162" spans="1:56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</row>
    <row r="163" spans="1:56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</row>
    <row r="164" spans="1:56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</row>
    <row r="165" spans="1:56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</row>
    <row r="166" spans="1:56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</row>
    <row r="167" spans="1:56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</row>
    <row r="168" spans="1:56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</row>
    <row r="169" spans="1:56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</row>
    <row r="170" spans="1:56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</row>
    <row r="171" spans="1:56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</row>
    <row r="172" spans="1:56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</row>
    <row r="173" spans="1:56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</row>
    <row r="174" spans="1:56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</row>
    <row r="175" spans="1:56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</row>
    <row r="176" spans="1:56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</row>
    <row r="177" spans="1:56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</row>
    <row r="178" spans="1:56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</row>
    <row r="179" spans="1:56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</row>
    <row r="180" spans="1:56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</row>
    <row r="181" spans="1:56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</row>
    <row r="182" spans="1:56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</row>
    <row r="183" spans="1:56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</row>
    <row r="184" spans="1:56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</row>
    <row r="185" spans="1:56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</row>
    <row r="186" spans="1:56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</row>
    <row r="187" spans="1:56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</row>
    <row r="188" spans="1:56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</row>
    <row r="189" spans="1:56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</row>
    <row r="190" spans="1:56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</row>
    <row r="191" spans="1:56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</row>
    <row r="192" spans="1:56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</row>
    <row r="193" spans="1:56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</row>
    <row r="194" spans="1:56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</row>
    <row r="195" spans="1:56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</row>
    <row r="196" spans="1:56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</row>
    <row r="197" spans="1:56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</row>
    <row r="198" spans="1:56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6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6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6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6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6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6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</row>
    <row r="205" spans="1:56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</row>
    <row r="206" spans="1:56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</row>
    <row r="207" spans="1:56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</row>
    <row r="208" spans="1:56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</row>
    <row r="209" spans="1:56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</row>
    <row r="210" spans="1:56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</row>
    <row r="211" spans="1:56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</row>
    <row r="212" spans="1:56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</row>
    <row r="213" spans="1:56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</row>
    <row r="214" spans="1:56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</row>
    <row r="215" spans="1:56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</row>
    <row r="216" spans="1:56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</row>
    <row r="217" spans="1:56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</row>
    <row r="218" spans="1:56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</row>
    <row r="219" spans="1:56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</row>
    <row r="220" spans="1:56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</row>
    <row r="221" spans="1:56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</row>
    <row r="222" spans="1:56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</row>
    <row r="223" spans="1:56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6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</row>
    <row r="226" spans="1:56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6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</row>
    <row r="228" spans="1:56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6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6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</row>
    <row r="231" spans="1:56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</row>
    <row r="232" spans="1:56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</row>
    <row r="233" spans="1:56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</row>
    <row r="234" spans="1:56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</row>
    <row r="235" spans="1:56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</row>
    <row r="236" spans="1:56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</row>
    <row r="237" spans="1:56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</row>
    <row r="238" spans="1:56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</row>
    <row r="239" spans="1:56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</row>
    <row r="240" spans="1:56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</row>
    <row r="241" spans="1:56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</row>
    <row r="242" spans="1:56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</row>
    <row r="243" spans="1:56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</row>
    <row r="244" spans="1:56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</row>
    <row r="245" spans="1:56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</row>
    <row r="246" spans="1:56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</row>
    <row r="247" spans="1:56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</row>
    <row r="248" spans="1:56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</row>
    <row r="249" spans="1:56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</row>
    <row r="250" spans="1:56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</row>
    <row r="251" spans="1:56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</row>
    <row r="252" spans="1:56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</row>
    <row r="253" spans="1:56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</row>
    <row r="254" spans="1:56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</row>
    <row r="255" spans="1:56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</row>
    <row r="256" spans="1:56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</row>
    <row r="257" spans="1:56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</row>
    <row r="258" spans="1:56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</row>
    <row r="259" spans="1:56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</row>
    <row r="260" spans="1:56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</row>
    <row r="261" spans="1:56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</row>
    <row r="262" spans="1:56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</row>
    <row r="263" spans="1:56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</row>
    <row r="264" spans="1:56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</row>
    <row r="265" spans="1:56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</row>
    <row r="266" spans="1:56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</row>
    <row r="267" spans="1:56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</row>
    <row r="268" spans="1:56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</row>
    <row r="269" spans="1:56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</row>
    <row r="270" spans="1:56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</row>
    <row r="271" spans="1:56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</row>
    <row r="272" spans="1:56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</row>
    <row r="273" spans="1:56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</row>
    <row r="274" spans="1:56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</row>
    <row r="275" spans="1:56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</row>
    <row r="276" spans="1:56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</row>
    <row r="277" spans="1:56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</row>
    <row r="278" spans="1:56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</row>
    <row r="279" spans="1:56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</row>
    <row r="280" spans="1:56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</row>
    <row r="281" spans="1:56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</row>
    <row r="282" spans="1:56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</row>
    <row r="283" spans="1:56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</row>
    <row r="284" spans="1:56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</row>
    <row r="285" spans="1:56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</row>
    <row r="286" spans="1:56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</row>
    <row r="287" spans="1:56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</row>
    <row r="288" spans="1:56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</row>
    <row r="289" spans="1:56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</row>
    <row r="290" spans="1:56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</row>
    <row r="291" spans="1:56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</row>
    <row r="292" spans="1:56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</row>
    <row r="293" spans="1:56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</row>
    <row r="294" spans="1:56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</row>
    <row r="295" spans="1:56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</row>
    <row r="296" spans="1:56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</row>
    <row r="297" spans="1:56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</row>
    <row r="298" spans="1:56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</row>
    <row r="299" spans="1:56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</row>
    <row r="300" spans="1:56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</row>
    <row r="301" spans="1:56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</row>
    <row r="302" spans="1:56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</row>
    <row r="303" spans="1:56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</row>
    <row r="304" spans="1:56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</row>
    <row r="305" spans="1:56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</row>
    <row r="306" spans="1:56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</row>
    <row r="307" spans="1:56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</row>
    <row r="308" spans="1:56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</row>
    <row r="309" spans="1:56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</row>
    <row r="310" spans="1:56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</row>
    <row r="311" spans="1:56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</row>
    <row r="312" spans="1:56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</row>
    <row r="313" spans="1:56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</row>
    <row r="314" spans="1:56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</row>
    <row r="315" spans="1:56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</row>
    <row r="316" spans="1:56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</row>
    <row r="317" spans="1:56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</row>
    <row r="318" spans="1:56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</row>
    <row r="319" spans="1:56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</row>
    <row r="320" spans="1:56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</row>
    <row r="321" spans="1:56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</row>
    <row r="322" spans="1:56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</row>
    <row r="323" spans="1:56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</row>
    <row r="324" spans="1:56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</row>
    <row r="325" spans="1:56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</row>
    <row r="326" spans="1:56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</row>
    <row r="327" spans="1:56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</row>
    <row r="328" spans="1:56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</row>
    <row r="329" spans="1:56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</row>
    <row r="330" spans="1:56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</row>
    <row r="331" spans="1:56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</row>
    <row r="332" spans="1:56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</row>
    <row r="333" spans="1:56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</row>
    <row r="334" spans="1:56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</row>
    <row r="335" spans="1:56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</row>
    <row r="336" spans="1:56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</row>
    <row r="337" spans="1:56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</row>
    <row r="338" spans="1:56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</row>
    <row r="339" spans="1:56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</row>
    <row r="340" spans="1:56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</row>
    <row r="341" spans="1:56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</row>
    <row r="342" spans="1:56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</row>
    <row r="343" spans="1:56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</row>
    <row r="344" spans="1:56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</row>
    <row r="345" spans="1:56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</row>
    <row r="346" spans="1:56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</row>
    <row r="347" spans="1:56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</row>
    <row r="348" spans="1:56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</row>
    <row r="349" spans="1:56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</row>
    <row r="350" spans="1:56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</row>
    <row r="351" spans="1:56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</row>
    <row r="352" spans="1:56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</row>
    <row r="353" spans="1:56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</row>
    <row r="354" spans="1:56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</row>
    <row r="355" spans="1:56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</row>
    <row r="356" spans="1:56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</row>
    <row r="357" spans="1:56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</row>
    <row r="358" spans="1:56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</row>
    <row r="359" spans="1:56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</row>
    <row r="360" spans="1:56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</row>
    <row r="361" spans="1:56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</row>
    <row r="362" spans="1:56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</row>
    <row r="363" spans="1:56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</row>
    <row r="364" spans="1:56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</row>
    <row r="365" spans="1:56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</row>
    <row r="366" spans="1:56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</row>
    <row r="367" spans="1:56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</row>
    <row r="368" spans="1:56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</row>
    <row r="369" spans="1:56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</row>
    <row r="370" spans="1:56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</row>
    <row r="371" spans="1:56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</row>
    <row r="372" spans="1:56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</row>
    <row r="373" spans="1:56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</row>
    <row r="374" spans="1:56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</row>
    <row r="375" spans="1:56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</row>
    <row r="376" spans="1:56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</row>
    <row r="377" spans="1:56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</row>
    <row r="378" spans="1:56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</row>
    <row r="379" spans="1:56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</row>
    <row r="380" spans="1:56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</row>
    <row r="381" spans="1:56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</row>
    <row r="382" spans="1:56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</row>
    <row r="383" spans="1:56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</row>
    <row r="384" spans="1:56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</row>
    <row r="385" spans="1:56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</row>
    <row r="386" spans="1:5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</row>
    <row r="387" spans="1:56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</row>
    <row r="388" spans="1:56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</row>
    <row r="389" spans="1:56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</row>
    <row r="390" spans="1:56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</row>
    <row r="391" spans="1:56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</row>
    <row r="392" spans="1:56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</row>
    <row r="393" spans="1:56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</row>
    <row r="394" spans="1:56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</row>
    <row r="395" spans="1:56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</row>
    <row r="396" spans="1:5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</row>
    <row r="397" spans="1:56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</row>
    <row r="398" spans="1:56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</row>
    <row r="399" spans="1:56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</row>
    <row r="400" spans="1:56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</row>
    <row r="401" spans="1:56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</row>
    <row r="402" spans="1:56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</row>
    <row r="403" spans="1:56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</row>
    <row r="404" spans="1:56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</row>
    <row r="405" spans="1:56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</row>
    <row r="406" spans="1:5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</row>
    <row r="407" spans="1:56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</row>
    <row r="408" spans="1:56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</row>
    <row r="409" spans="1:56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</row>
    <row r="410" spans="1:56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</row>
    <row r="411" spans="1:56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</row>
    <row r="412" spans="1:56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</row>
    <row r="413" spans="1:56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</row>
    <row r="414" spans="1:56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</row>
    <row r="415" spans="1:56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</row>
    <row r="416" spans="1:5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</row>
    <row r="417" spans="1:56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</row>
    <row r="418" spans="1:56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</row>
    <row r="419" spans="1:56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</row>
    <row r="420" spans="1:56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</row>
    <row r="421" spans="1:56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</row>
    <row r="422" spans="1:56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</row>
    <row r="423" spans="1:56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</row>
    <row r="424" spans="1:56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</row>
    <row r="425" spans="1:56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</row>
    <row r="426" spans="1:5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</row>
    <row r="427" spans="1:56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</row>
    <row r="428" spans="1:56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</row>
    <row r="429" spans="1:56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</row>
    <row r="430" spans="1:56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</row>
    <row r="431" spans="1:56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</row>
    <row r="432" spans="1:56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</row>
    <row r="433" spans="1:56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</row>
    <row r="434" spans="1:56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</row>
    <row r="435" spans="1:56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</row>
    <row r="436" spans="1:5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</row>
    <row r="437" spans="1:56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</row>
    <row r="438" spans="1:56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</row>
    <row r="439" spans="1:56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</row>
    <row r="440" spans="1:56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</row>
    <row r="441" spans="1:56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</row>
    <row r="442" spans="1:56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</row>
    <row r="443" spans="1:56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</row>
    <row r="444" spans="1:56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</row>
    <row r="445" spans="1:56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</row>
    <row r="446" spans="1:5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</row>
    <row r="447" spans="1:56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</row>
    <row r="448" spans="1:56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</row>
    <row r="449" spans="1:56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</row>
    <row r="450" spans="1:56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</row>
    <row r="451" spans="1:56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</row>
    <row r="452" spans="1:56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</row>
    <row r="453" spans="1:56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</row>
    <row r="454" spans="1:56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</row>
    <row r="455" spans="1:56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</row>
    <row r="456" spans="1:5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</row>
    <row r="457" spans="1:56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</row>
    <row r="458" spans="1:56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</row>
    <row r="459" spans="1:56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</row>
    <row r="460" spans="1:56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</row>
    <row r="461" spans="1:56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</row>
    <row r="462" spans="1:56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</row>
    <row r="463" spans="1:56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</row>
    <row r="464" spans="1:56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</row>
    <row r="465" spans="1:56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</row>
    <row r="466" spans="1:5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</row>
    <row r="467" spans="1:56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</row>
    <row r="468" spans="1:56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</row>
    <row r="469" spans="1:56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</row>
    <row r="470" spans="1:56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</row>
    <row r="471" spans="1:56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</row>
    <row r="472" spans="1:56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</row>
    <row r="473" spans="1:56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</row>
    <row r="474" spans="1:56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</row>
    <row r="475" spans="1:56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</row>
    <row r="476" spans="1:5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</row>
    <row r="477" spans="1:56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</row>
    <row r="478" spans="1:56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</row>
    <row r="479" spans="1:56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</row>
    <row r="480" spans="1:56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</row>
    <row r="481" spans="1:56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</row>
    <row r="482" spans="1:56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</row>
    <row r="483" spans="1:56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</row>
    <row r="484" spans="1:56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</row>
    <row r="485" spans="1:56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</row>
    <row r="486" spans="1:5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</row>
    <row r="487" spans="1:56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</row>
    <row r="488" spans="1:56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</row>
    <row r="489" spans="1:56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</row>
    <row r="490" spans="1:56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</row>
    <row r="491" spans="1:56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</row>
    <row r="492" spans="1:56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</row>
    <row r="493" spans="1:56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</row>
    <row r="494" spans="1:56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</row>
    <row r="495" spans="1:56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</row>
    <row r="496" spans="1:5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</row>
    <row r="497" spans="1:56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</row>
    <row r="498" spans="1:56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</row>
    <row r="499" spans="1:56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</row>
    <row r="500" spans="1:56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</row>
    <row r="501" spans="1:56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</row>
    <row r="502" spans="1:56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</row>
    <row r="503" spans="1:56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</row>
    <row r="504" spans="1:56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</row>
    <row r="505" spans="1:56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</row>
    <row r="506" spans="1:5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</row>
    <row r="507" spans="1:56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</row>
    <row r="508" spans="1:56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</row>
    <row r="509" spans="1:56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</row>
    <row r="510" spans="1:56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</row>
    <row r="511" spans="1:56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</row>
    <row r="512" spans="1:56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</row>
    <row r="513" spans="1:56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</row>
    <row r="514" spans="1:56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</row>
    <row r="515" spans="1:56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</row>
    <row r="516" spans="1:5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</row>
    <row r="517" spans="1:56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</row>
    <row r="518" spans="1:56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</row>
    <row r="519" spans="1:56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</row>
    <row r="520" spans="1:56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</row>
    <row r="521" spans="1:56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</row>
    <row r="522" spans="1:56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</row>
    <row r="523" spans="1:56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</row>
    <row r="524" spans="1:56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</row>
    <row r="525" spans="1:56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</row>
    <row r="526" spans="1:5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</row>
    <row r="527" spans="1:56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</row>
    <row r="528" spans="1:56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</row>
    <row r="529" spans="1:56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</row>
    <row r="530" spans="1:56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</row>
    <row r="531" spans="1:56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</row>
    <row r="532" spans="1:56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</row>
    <row r="533" spans="1:56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</row>
    <row r="534" spans="1:56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</row>
    <row r="535" spans="1:56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</row>
    <row r="536" spans="1:5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</row>
    <row r="537" spans="1:56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</row>
    <row r="538" spans="1:56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</row>
    <row r="539" spans="1:56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</row>
    <row r="540" spans="1:56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</row>
    <row r="541" spans="1:56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</row>
    <row r="542" spans="1:56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</row>
    <row r="543" spans="1:56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</row>
    <row r="544" spans="1:56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</row>
    <row r="545" spans="1:56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</row>
    <row r="546" spans="1:5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</row>
    <row r="547" spans="1:56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</row>
    <row r="548" spans="1:56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</row>
    <row r="549" spans="1:56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</row>
    <row r="550" spans="1:56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</row>
    <row r="551" spans="1:56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</row>
    <row r="552" spans="1:56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</row>
    <row r="553" spans="1:56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</row>
    <row r="554" spans="1:56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</row>
    <row r="555" spans="1:56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</row>
    <row r="556" spans="1:5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</row>
    <row r="557" spans="1:56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</row>
    <row r="558" spans="1:56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</row>
    <row r="559" spans="1:56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</row>
    <row r="560" spans="1:56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</row>
    <row r="561" spans="1:56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</row>
    <row r="562" spans="1:56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</row>
    <row r="563" spans="1:56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</row>
    <row r="564" spans="1:56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</row>
    <row r="565" spans="1:56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</row>
    <row r="566" spans="1:5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</row>
    <row r="567" spans="1:56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</row>
    <row r="568" spans="1:56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</row>
    <row r="569" spans="1:56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</row>
    <row r="570" spans="1:56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</row>
    <row r="571" spans="1:56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</row>
    <row r="572" spans="1:56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</row>
    <row r="573" spans="1:56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</row>
    <row r="574" spans="1:56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</row>
    <row r="575" spans="1:56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</row>
    <row r="576" spans="1:5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</row>
    <row r="577" spans="1:56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</row>
    <row r="578" spans="1:56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</row>
    <row r="579" spans="1:56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</row>
    <row r="580" spans="1:56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</row>
    <row r="581" spans="1:56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</row>
    <row r="582" spans="1:56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</row>
    <row r="583" spans="1:56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</row>
    <row r="584" spans="1:56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</row>
    <row r="585" spans="1:56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</row>
    <row r="586" spans="1:5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</row>
    <row r="587" spans="1:56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</row>
    <row r="588" spans="1:56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</row>
    <row r="589" spans="1:56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</row>
    <row r="590" spans="1:56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</row>
    <row r="591" spans="1:56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</row>
    <row r="592" spans="1:56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</row>
    <row r="593" spans="1:56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</row>
    <row r="594" spans="1:56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</row>
    <row r="595" spans="1:56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</row>
    <row r="596" spans="1:5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</row>
    <row r="597" spans="1:56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</row>
    <row r="598" spans="1:56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</row>
    <row r="599" spans="1:56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</row>
    <row r="600" spans="1:56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</row>
    <row r="601" spans="1:56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</row>
    <row r="602" spans="1:56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</row>
    <row r="603" spans="1:56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</row>
    <row r="604" spans="1:56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</row>
    <row r="605" spans="1:56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</row>
    <row r="606" spans="1:5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</row>
    <row r="607" spans="1:56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</row>
    <row r="608" spans="1:56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</row>
    <row r="609" spans="1:56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</row>
    <row r="610" spans="1:56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</row>
    <row r="611" spans="1:56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</row>
    <row r="612" spans="1:56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</row>
    <row r="613" spans="1:56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</row>
    <row r="614" spans="1:56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</row>
    <row r="615" spans="1:56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</row>
    <row r="616" spans="1:5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</row>
    <row r="617" spans="1:56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</row>
    <row r="618" spans="1:56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</row>
    <row r="619" spans="1:56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</row>
    <row r="620" spans="1:56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</row>
    <row r="621" spans="1:56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</row>
    <row r="622" spans="1:56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</row>
    <row r="623" spans="1:56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</row>
    <row r="624" spans="1:56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</row>
    <row r="625" spans="1:56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</row>
    <row r="626" spans="1:5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</row>
    <row r="627" spans="1:56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</row>
    <row r="628" spans="1:56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</row>
    <row r="629" spans="1:56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</row>
    <row r="630" spans="1:56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</row>
    <row r="631" spans="1:56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</row>
    <row r="632" spans="1:56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</row>
    <row r="633" spans="1:56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</row>
    <row r="634" spans="1:56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</row>
    <row r="635" spans="1:56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</row>
    <row r="636" spans="1:5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</row>
    <row r="637" spans="1:56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</row>
    <row r="638" spans="1:56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</row>
    <row r="639" spans="1:56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</row>
    <row r="640" spans="1:56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</row>
    <row r="641" spans="1:56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</row>
    <row r="642" spans="1:56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</row>
    <row r="643" spans="1:56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</row>
    <row r="644" spans="1:56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</row>
    <row r="645" spans="1:56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</row>
    <row r="646" spans="1:5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</row>
    <row r="647" spans="1:56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</row>
    <row r="648" spans="1:56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</row>
    <row r="649" spans="1:56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</row>
    <row r="650" spans="1:56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</row>
    <row r="651" spans="1:56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</row>
    <row r="652" spans="1:56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</row>
    <row r="653" spans="1:56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</row>
    <row r="654" spans="1:56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</row>
    <row r="655" spans="1:56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</row>
    <row r="656" spans="1:5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</row>
    <row r="657" spans="1:56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</row>
    <row r="658" spans="1:56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</row>
    <row r="659" spans="1:56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</row>
    <row r="660" spans="1:56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</row>
    <row r="661" spans="1:56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</row>
    <row r="662" spans="1:56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</row>
    <row r="663" spans="1:56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</row>
    <row r="664" spans="1:56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</row>
    <row r="665" spans="1:56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</row>
    <row r="666" spans="1:5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</row>
    <row r="667" spans="1:56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</row>
    <row r="668" spans="1:56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</row>
    <row r="669" spans="1:56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</row>
    <row r="670" spans="1:56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</row>
    <row r="671" spans="1:56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</row>
    <row r="672" spans="1:56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</row>
    <row r="673" spans="1:56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</row>
    <row r="674" spans="1:56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</row>
    <row r="675" spans="1:56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</row>
    <row r="676" spans="1:5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</row>
    <row r="677" spans="1:56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</row>
    <row r="678" spans="1:56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</row>
    <row r="679" spans="1:56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</row>
    <row r="680" spans="1:56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</row>
    <row r="681" spans="1:56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</row>
    <row r="682" spans="1:56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</row>
    <row r="683" spans="1:56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</row>
    <row r="684" spans="1:56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</row>
    <row r="685" spans="1:56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</row>
    <row r="686" spans="1:5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</row>
    <row r="687" spans="1:56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</row>
    <row r="688" spans="1:56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</row>
    <row r="689" spans="1:56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</row>
    <row r="690" spans="1:56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</row>
    <row r="691" spans="1:56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</row>
    <row r="692" spans="1:56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</row>
    <row r="693" spans="1:56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</row>
    <row r="694" spans="1:56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</row>
    <row r="695" spans="1:56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</row>
    <row r="696" spans="1:5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</row>
    <row r="697" spans="1:56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</row>
    <row r="698" spans="1:56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</row>
    <row r="699" spans="1:56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</row>
    <row r="700" spans="1:56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</row>
    <row r="701" spans="1:56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</row>
    <row r="702" spans="1:56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</row>
    <row r="703" spans="1:56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</row>
    <row r="704" spans="1:56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</row>
    <row r="705" spans="1:56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</row>
    <row r="706" spans="1:5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</row>
    <row r="707" spans="1:56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</row>
    <row r="708" spans="1:56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</row>
    <row r="709" spans="1:56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</row>
    <row r="710" spans="1:56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</row>
    <row r="711" spans="1:56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</row>
    <row r="712" spans="1:56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</row>
    <row r="713" spans="1:56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</row>
    <row r="714" spans="1:56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</row>
    <row r="715" spans="1:56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</row>
    <row r="716" spans="1:5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</row>
    <row r="717" spans="1:56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</row>
    <row r="718" spans="1:56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</row>
    <row r="719" spans="1:56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</row>
    <row r="720" spans="1:56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</row>
    <row r="721" spans="1:56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</row>
    <row r="722" spans="1:56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</row>
    <row r="723" spans="1:56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</row>
    <row r="724" spans="1:56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</row>
    <row r="725" spans="1:56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</row>
    <row r="726" spans="1:5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</row>
    <row r="727" spans="1:56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</row>
    <row r="728" spans="1:56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</row>
    <row r="729" spans="1:56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</row>
    <row r="730" spans="1:56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</row>
    <row r="731" spans="1:56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</row>
    <row r="732" spans="1:56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</row>
    <row r="733" spans="1:56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</row>
    <row r="734" spans="1:56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</row>
    <row r="735" spans="1:56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</row>
    <row r="736" spans="1:5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</row>
    <row r="737" spans="1:56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</row>
    <row r="738" spans="1:56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</row>
    <row r="739" spans="1:56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</row>
    <row r="740" spans="1:56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</row>
    <row r="741" spans="1:56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</row>
    <row r="742" spans="1:56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</row>
    <row r="743" spans="1:56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</row>
    <row r="744" spans="1:56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</row>
    <row r="745" spans="1:56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</row>
    <row r="746" spans="1:5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</row>
    <row r="747" spans="1:56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</row>
    <row r="748" spans="1:56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</row>
    <row r="749" spans="1:56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</row>
    <row r="750" spans="1:56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</row>
    <row r="751" spans="1:56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</row>
    <row r="752" spans="1:56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</row>
    <row r="753" spans="1:56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</row>
    <row r="754" spans="1:56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</row>
    <row r="755" spans="1:56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</row>
    <row r="756" spans="1:5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</row>
    <row r="757" spans="1:56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</row>
    <row r="758" spans="1:56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</row>
    <row r="759" spans="1:56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</row>
    <row r="760" spans="1:56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</row>
    <row r="761" spans="1:56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</row>
    <row r="762" spans="1:56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</row>
    <row r="763" spans="1:56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</row>
    <row r="764" spans="1:56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</row>
    <row r="765" spans="1:56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</row>
    <row r="766" spans="1:5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</row>
    <row r="767" spans="1:56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</row>
    <row r="768" spans="1:56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</row>
    <row r="769" spans="1:56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</row>
    <row r="770" spans="1:56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</row>
    <row r="771" spans="1:56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</row>
    <row r="772" spans="1:56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</row>
    <row r="773" spans="1:56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</row>
    <row r="774" spans="1:56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</row>
    <row r="775" spans="1:56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</row>
    <row r="776" spans="1:5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</row>
    <row r="777" spans="1:56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</row>
    <row r="778" spans="1:56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</row>
    <row r="779" spans="1:56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</row>
    <row r="780" spans="1:56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</row>
    <row r="781" spans="1:56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</row>
    <row r="782" spans="1:56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</row>
    <row r="783" spans="1:56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</row>
    <row r="784" spans="1:56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</row>
    <row r="785" spans="1:56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</row>
    <row r="786" spans="1:5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</row>
    <row r="787" spans="1:56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</row>
    <row r="788" spans="1:56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</row>
    <row r="789" spans="1:56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</row>
    <row r="790" spans="1:56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</row>
    <row r="791" spans="1:56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</row>
    <row r="792" spans="1:56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</row>
    <row r="793" spans="1:56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</row>
    <row r="794" spans="1:56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</row>
    <row r="795" spans="1:56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</row>
    <row r="796" spans="1:5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</row>
    <row r="797" spans="1:56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</row>
    <row r="798" spans="1:56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</row>
    <row r="799" spans="1:56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</row>
    <row r="800" spans="1:56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</row>
    <row r="801" spans="1:56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</row>
    <row r="802" spans="1:56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</row>
    <row r="803" spans="1:56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</row>
    <row r="804" spans="1:56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</row>
    <row r="805" spans="1:56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</row>
    <row r="806" spans="1:5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</row>
    <row r="807" spans="1:56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</row>
    <row r="808" spans="1:56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</row>
    <row r="809" spans="1:56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</row>
    <row r="810" spans="1:56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</row>
    <row r="811" spans="1:56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</row>
    <row r="812" spans="1:56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</row>
    <row r="813" spans="1:56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</row>
    <row r="814" spans="1:56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</row>
    <row r="815" spans="1:56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</row>
    <row r="816" spans="1:5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</row>
    <row r="817" spans="1:56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</row>
    <row r="818" spans="1:56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</row>
    <row r="819" spans="1:56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</row>
    <row r="820" spans="1:56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</row>
    <row r="821" spans="1:56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</row>
    <row r="822" spans="1:56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</row>
    <row r="823" spans="1:56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</row>
    <row r="824" spans="1:56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</row>
    <row r="825" spans="1:56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</row>
    <row r="826" spans="1:5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</row>
    <row r="827" spans="1:56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</row>
    <row r="828" spans="1:56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</row>
    <row r="829" spans="1:56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</row>
    <row r="830" spans="1:56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</row>
    <row r="831" spans="1:56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</row>
    <row r="832" spans="1:56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</row>
    <row r="833" spans="1:56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</row>
    <row r="834" spans="1:56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</row>
    <row r="835" spans="1:56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</row>
    <row r="836" spans="1:5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</row>
    <row r="837" spans="1:56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</row>
    <row r="838" spans="1:56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</row>
    <row r="839" spans="1:56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</row>
    <row r="840" spans="1:56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</row>
    <row r="841" spans="1:56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</row>
    <row r="842" spans="1:56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</row>
    <row r="843" spans="1:56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</row>
    <row r="844" spans="1:56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</row>
    <row r="845" spans="1:56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</row>
    <row r="846" spans="1:5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</row>
    <row r="847" spans="1:56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</row>
    <row r="848" spans="1:56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</row>
    <row r="849" spans="1:56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</row>
    <row r="850" spans="1:56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</row>
    <row r="851" spans="1:56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</row>
    <row r="852" spans="1:56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</row>
    <row r="853" spans="1:56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</row>
    <row r="854" spans="1:56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</row>
    <row r="855" spans="1:56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</row>
    <row r="856" spans="1:5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</row>
    <row r="857" spans="1:56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</row>
    <row r="858" spans="1:56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</row>
    <row r="859" spans="1:56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</row>
    <row r="860" spans="1:56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</row>
    <row r="861" spans="1:56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</row>
    <row r="862" spans="1:56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</row>
    <row r="863" spans="1:56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</row>
    <row r="864" spans="1:56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</row>
    <row r="865" spans="1:56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</row>
    <row r="866" spans="1:5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</row>
    <row r="867" spans="1:56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</row>
    <row r="868" spans="1:56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</row>
    <row r="869" spans="1:56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</row>
    <row r="870" spans="1:56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</row>
    <row r="871" spans="1:56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</row>
    <row r="872" spans="1:56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</row>
    <row r="873" spans="1:56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</row>
    <row r="874" spans="1:56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</row>
    <row r="875" spans="1:56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</row>
    <row r="876" spans="1:5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</row>
    <row r="877" spans="1:56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</row>
    <row r="878" spans="1:56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</row>
    <row r="879" spans="1:56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</row>
    <row r="880" spans="1:56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</row>
    <row r="881" spans="1:56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</row>
    <row r="882" spans="1:56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</row>
    <row r="883" spans="1:56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</row>
    <row r="884" spans="1:56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</row>
    <row r="885" spans="1:56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</row>
    <row r="886" spans="1:5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</row>
    <row r="887" spans="1:56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</row>
    <row r="888" spans="1:56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</row>
    <row r="889" spans="1:56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</row>
    <row r="890" spans="1:56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</row>
    <row r="891" spans="1:56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</row>
    <row r="892" spans="1:56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</row>
    <row r="893" spans="1:56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</row>
    <row r="894" spans="1:56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</row>
    <row r="895" spans="1:56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</row>
    <row r="896" spans="1:5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</row>
    <row r="897" spans="1:56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</row>
    <row r="898" spans="1:56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</row>
    <row r="899" spans="1:56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</row>
    <row r="900" spans="1:56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</row>
    <row r="901" spans="1:56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</row>
    <row r="902" spans="1:56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</row>
    <row r="903" spans="1:56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</row>
    <row r="904" spans="1:56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</row>
    <row r="905" spans="1:56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</row>
    <row r="906" spans="1:5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</row>
    <row r="907" spans="1:56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</row>
    <row r="908" spans="1:56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</row>
    <row r="909" spans="1:56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</row>
    <row r="910" spans="1:56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</row>
    <row r="911" spans="1:56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</row>
    <row r="912" spans="1:56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</row>
    <row r="913" spans="1:56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</row>
    <row r="914" spans="1:56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</row>
    <row r="915" spans="1:56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</row>
    <row r="916" spans="1:5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</row>
    <row r="917" spans="1:56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</row>
    <row r="918" spans="1:56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</row>
    <row r="919" spans="1:56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</row>
    <row r="920" spans="1:56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</row>
    <row r="921" spans="1:56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</row>
    <row r="922" spans="1:56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</row>
    <row r="923" spans="1:56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</row>
    <row r="924" spans="1:56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</row>
    <row r="925" spans="1:56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</row>
    <row r="926" spans="1:5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</row>
    <row r="927" spans="1:56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</row>
    <row r="928" spans="1:56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</row>
    <row r="929" spans="1:56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</row>
    <row r="930" spans="1:56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</row>
    <row r="931" spans="1:56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</row>
    <row r="932" spans="1:56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</row>
    <row r="933" spans="1:56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</row>
    <row r="934" spans="1:56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</row>
    <row r="935" spans="1:56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</row>
    <row r="936" spans="1:5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</row>
    <row r="937" spans="1:56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</row>
    <row r="938" spans="1:56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</row>
    <row r="939" spans="1:56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</row>
    <row r="940" spans="1:56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</row>
    <row r="941" spans="1:56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</row>
    <row r="942" spans="1:56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</row>
    <row r="943" spans="1:56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</row>
    <row r="944" spans="1:56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</row>
    <row r="945" spans="1:56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</row>
    <row r="946" spans="1:5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</row>
    <row r="947" spans="1:56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</row>
    <row r="948" spans="1:56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</row>
    <row r="949" spans="1:56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</row>
    <row r="950" spans="1:56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</row>
    <row r="951" spans="1:56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</row>
    <row r="952" spans="1:56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</row>
    <row r="953" spans="1:56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</row>
    <row r="954" spans="1:56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</row>
    <row r="955" spans="1:56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</row>
    <row r="956" spans="1:5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</row>
    <row r="957" spans="1:56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</row>
    <row r="958" spans="1:56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</row>
    <row r="959" spans="1:56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</row>
    <row r="960" spans="1:56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</row>
    <row r="961" spans="1:56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</row>
    <row r="962" spans="1:56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</row>
    <row r="963" spans="1:56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</row>
    <row r="964" spans="1:56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</row>
    <row r="965" spans="1:56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</row>
    <row r="966" spans="1:5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</row>
    <row r="967" spans="1:56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</row>
    <row r="968" spans="1:56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</row>
    <row r="969" spans="1:56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</row>
    <row r="970" spans="1:56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</row>
    <row r="971" spans="1:56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</row>
    <row r="972" spans="1:56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</row>
    <row r="973" spans="1:56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</row>
    <row r="974" spans="1:56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</row>
    <row r="975" spans="1:56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</row>
    <row r="976" spans="1:5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</row>
    <row r="977" spans="1:56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</row>
    <row r="978" spans="1:56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</row>
    <row r="979" spans="1:56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</row>
    <row r="980" spans="1:56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</row>
    <row r="981" spans="1:56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</row>
    <row r="982" spans="1:56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</row>
    <row r="983" spans="1:56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</row>
    <row r="984" spans="1:56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</row>
    <row r="985" spans="1:56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</row>
    <row r="986" spans="1:5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</row>
    <row r="987" spans="1:56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</row>
    <row r="988" spans="1:56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</row>
    <row r="989" spans="1:56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</row>
    <row r="990" spans="1:56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</row>
    <row r="991" spans="1:56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</row>
    <row r="992" spans="1:56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</row>
    <row r="993" spans="1:56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</row>
    <row r="994" spans="1:56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</row>
    <row r="995" spans="1:56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</row>
    <row r="996" spans="1:5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</row>
    <row r="997" spans="1:56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</row>
    <row r="998" spans="1:56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</row>
    <row r="999" spans="1:56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</row>
    <row r="1000" spans="1:56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</row>
  </sheetData>
  <mergeCells count="161">
    <mergeCell ref="AB37:AC37"/>
    <mergeCell ref="AI37:AJ37"/>
    <mergeCell ref="AN37:AO37"/>
    <mergeCell ref="AS37:AT37"/>
    <mergeCell ref="AX37:AY37"/>
    <mergeCell ref="AI40:AL40"/>
    <mergeCell ref="C40:F40"/>
    <mergeCell ref="C41:D41"/>
    <mergeCell ref="M41:N41"/>
    <mergeCell ref="R41:S41"/>
    <mergeCell ref="W41:X41"/>
    <mergeCell ref="AN40:AQ40"/>
    <mergeCell ref="AS40:AV40"/>
    <mergeCell ref="AX40:BA40"/>
    <mergeCell ref="AN41:AO41"/>
    <mergeCell ref="AB33:AC33"/>
    <mergeCell ref="AI33:AJ33"/>
    <mergeCell ref="AN33:AO33"/>
    <mergeCell ref="AS33:AT33"/>
    <mergeCell ref="AI36:AL36"/>
    <mergeCell ref="AN36:AQ36"/>
    <mergeCell ref="AX36:BA36"/>
    <mergeCell ref="AB28:AE28"/>
    <mergeCell ref="AB29:AC29"/>
    <mergeCell ref="AB32:AE32"/>
    <mergeCell ref="AI32:AL32"/>
    <mergeCell ref="AN32:AQ32"/>
    <mergeCell ref="AS32:AV32"/>
    <mergeCell ref="AS36:AV36"/>
    <mergeCell ref="AB36:AE36"/>
    <mergeCell ref="Z50:AC50"/>
    <mergeCell ref="AE50:AI50"/>
    <mergeCell ref="T51:AG51"/>
    <mergeCell ref="E52:J52"/>
    <mergeCell ref="E53:J53"/>
    <mergeCell ref="AK50:AN50"/>
    <mergeCell ref="AP50:AS50"/>
    <mergeCell ref="AK53:AR53"/>
    <mergeCell ref="AI44:AL44"/>
    <mergeCell ref="AI45:AJ45"/>
    <mergeCell ref="AN45:AO45"/>
    <mergeCell ref="AS45:AT45"/>
    <mergeCell ref="B48:AE48"/>
    <mergeCell ref="AI48:BB48"/>
    <mergeCell ref="T50:X50"/>
    <mergeCell ref="AN44:AQ44"/>
    <mergeCell ref="AS44:AV44"/>
    <mergeCell ref="AX44:BA44"/>
    <mergeCell ref="R44:U44"/>
    <mergeCell ref="R45:S45"/>
    <mergeCell ref="C44:F44"/>
    <mergeCell ref="H44:K44"/>
    <mergeCell ref="M44:P44"/>
    <mergeCell ref="W44:Z44"/>
    <mergeCell ref="C45:D45"/>
    <mergeCell ref="H45:I45"/>
    <mergeCell ref="M45:N45"/>
    <mergeCell ref="W45:X45"/>
    <mergeCell ref="C33:D33"/>
    <mergeCell ref="M33:N33"/>
    <mergeCell ref="W33:X33"/>
    <mergeCell ref="H32:K32"/>
    <mergeCell ref="H33:I33"/>
    <mergeCell ref="C36:F36"/>
    <mergeCell ref="C37:D37"/>
    <mergeCell ref="M40:P40"/>
    <mergeCell ref="R40:U40"/>
    <mergeCell ref="W40:Z40"/>
    <mergeCell ref="R32:U32"/>
    <mergeCell ref="R33:S33"/>
    <mergeCell ref="AN29:AO29"/>
    <mergeCell ref="AX29:AY29"/>
    <mergeCell ref="H28:K28"/>
    <mergeCell ref="H29:I29"/>
    <mergeCell ref="R28:U28"/>
    <mergeCell ref="R29:S29"/>
    <mergeCell ref="C32:F32"/>
    <mergeCell ref="M32:P32"/>
    <mergeCell ref="W32:Z32"/>
    <mergeCell ref="C28:F28"/>
    <mergeCell ref="M28:P28"/>
    <mergeCell ref="W28:Z28"/>
    <mergeCell ref="AI28:AL28"/>
    <mergeCell ref="C29:D29"/>
    <mergeCell ref="M29:N29"/>
    <mergeCell ref="W29:X29"/>
    <mergeCell ref="AI29:AJ29"/>
    <mergeCell ref="C24:F24"/>
    <mergeCell ref="C25:D25"/>
    <mergeCell ref="H25:I25"/>
    <mergeCell ref="M25:N25"/>
    <mergeCell ref="R25:S25"/>
    <mergeCell ref="W25:X25"/>
    <mergeCell ref="AB25:AC25"/>
    <mergeCell ref="AN28:AQ28"/>
    <mergeCell ref="AX28:BA28"/>
    <mergeCell ref="H24:K24"/>
    <mergeCell ref="M24:P24"/>
    <mergeCell ref="R24:U24"/>
    <mergeCell ref="W24:Z24"/>
    <mergeCell ref="AB24:AE24"/>
    <mergeCell ref="AI24:AL24"/>
    <mergeCell ref="AS24:AV24"/>
    <mergeCell ref="AI25:AJ25"/>
    <mergeCell ref="AS25:AT25"/>
    <mergeCell ref="C13:D13"/>
    <mergeCell ref="C16:F16"/>
    <mergeCell ref="M16:P16"/>
    <mergeCell ref="W16:Z16"/>
    <mergeCell ref="C17:D17"/>
    <mergeCell ref="M17:N17"/>
    <mergeCell ref="W17:X17"/>
    <mergeCell ref="M21:N21"/>
    <mergeCell ref="R21:S21"/>
    <mergeCell ref="W21:X21"/>
    <mergeCell ref="H16:K16"/>
    <mergeCell ref="H17:I17"/>
    <mergeCell ref="C20:F20"/>
    <mergeCell ref="H20:K20"/>
    <mergeCell ref="M20:P20"/>
    <mergeCell ref="C21:D21"/>
    <mergeCell ref="H21:I21"/>
    <mergeCell ref="AS20:AV20"/>
    <mergeCell ref="AX20:BA20"/>
    <mergeCell ref="AS21:AT21"/>
    <mergeCell ref="AX21:AY21"/>
    <mergeCell ref="R16:U16"/>
    <mergeCell ref="R17:S17"/>
    <mergeCell ref="R20:U20"/>
    <mergeCell ref="W20:Z20"/>
    <mergeCell ref="AB20:AE20"/>
    <mergeCell ref="AI20:AL20"/>
    <mergeCell ref="AN16:AQ16"/>
    <mergeCell ref="AN17:AO17"/>
    <mergeCell ref="AS17:AT17"/>
    <mergeCell ref="AB21:AC21"/>
    <mergeCell ref="AI21:AJ21"/>
    <mergeCell ref="H13:I13"/>
    <mergeCell ref="AB13:AC13"/>
    <mergeCell ref="AI13:AJ13"/>
    <mergeCell ref="AN13:AO13"/>
    <mergeCell ref="AS13:AT13"/>
    <mergeCell ref="AX13:AY13"/>
    <mergeCell ref="AS16:AV16"/>
    <mergeCell ref="AX16:BA16"/>
    <mergeCell ref="AX17:AY17"/>
    <mergeCell ref="G1:AE1"/>
    <mergeCell ref="G2:AE2"/>
    <mergeCell ref="G3:AE3"/>
    <mergeCell ref="G4:AE4"/>
    <mergeCell ref="M5:W5"/>
    <mergeCell ref="C6:AE6"/>
    <mergeCell ref="AI6:BA6"/>
    <mergeCell ref="C8:F8"/>
    <mergeCell ref="H12:K12"/>
    <mergeCell ref="AB12:AE12"/>
    <mergeCell ref="AI12:AL12"/>
    <mergeCell ref="AN12:AQ12"/>
    <mergeCell ref="AS12:AV12"/>
    <mergeCell ref="AX12:BA12"/>
    <mergeCell ref="C12:F12"/>
  </mergeCells>
  <printOptions horizontalCentered="1" verticalCentered="1"/>
  <pageMargins left="0.51181102362204722" right="0.70866141732283472" top="0.55118110236220474" bottom="0.55118110236220474" header="0" footer="0"/>
  <pageSetup scale="5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000"/>
  <sheetViews>
    <sheetView workbookViewId="0"/>
  </sheetViews>
  <sheetFormatPr baseColWidth="10" defaultColWidth="14.42578125" defaultRowHeight="15" customHeight="1"/>
  <cols>
    <col min="1" max="1" width="6.140625" customWidth="1"/>
    <col min="2" max="2" width="3.140625" customWidth="1"/>
    <col min="3" max="3" width="4.7109375" customWidth="1"/>
    <col min="4" max="4" width="2.85546875" customWidth="1"/>
    <col min="5" max="5" width="4.28515625" customWidth="1"/>
    <col min="6" max="6" width="4.85546875" customWidth="1"/>
    <col min="7" max="7" width="3.28515625" customWidth="1"/>
    <col min="8" max="8" width="3.5703125" customWidth="1"/>
    <col min="9" max="9" width="4.7109375" customWidth="1"/>
    <col min="10" max="10" width="3.5703125" customWidth="1"/>
    <col min="11" max="11" width="7.42578125" customWidth="1"/>
    <col min="12" max="12" width="2.42578125" customWidth="1"/>
    <col min="13" max="13" width="4.28515625" customWidth="1"/>
    <col min="14" max="14" width="2.140625" customWidth="1"/>
    <col min="15" max="15" width="2.42578125" customWidth="1"/>
    <col min="16" max="16" width="7.85546875" customWidth="1"/>
    <col min="17" max="17" width="3.140625" customWidth="1"/>
    <col min="18" max="18" width="4.42578125" customWidth="1"/>
    <col min="19" max="19" width="2.85546875" customWidth="1"/>
    <col min="20" max="20" width="3.7109375" customWidth="1"/>
    <col min="21" max="21" width="9" customWidth="1"/>
    <col min="22" max="22" width="2.85546875" customWidth="1"/>
    <col min="23" max="23" width="4.140625" customWidth="1"/>
    <col min="24" max="24" width="3.7109375" customWidth="1"/>
    <col min="25" max="25" width="4.42578125" customWidth="1"/>
    <col min="26" max="26" width="6.42578125" customWidth="1"/>
    <col min="27" max="27" width="2.5703125" customWidth="1"/>
    <col min="28" max="28" width="4.7109375" customWidth="1"/>
    <col min="29" max="29" width="2.42578125" customWidth="1"/>
    <col min="30" max="30" width="4.28515625" customWidth="1"/>
    <col min="31" max="31" width="5.28515625" customWidth="1"/>
    <col min="32" max="32" width="2.7109375" customWidth="1"/>
    <col min="33" max="33" width="1.28515625" customWidth="1"/>
    <col min="34" max="34" width="2.5703125" customWidth="1"/>
    <col min="35" max="35" width="4.7109375" customWidth="1"/>
    <col min="36" max="36" width="3.140625" customWidth="1"/>
    <col min="37" max="37" width="5.140625" customWidth="1"/>
    <col min="38" max="38" width="5.7109375" customWidth="1"/>
    <col min="39" max="39" width="2.85546875" customWidth="1"/>
    <col min="40" max="40" width="3.85546875" customWidth="1"/>
    <col min="41" max="41" width="3.5703125" customWidth="1"/>
    <col min="42" max="42" width="4.7109375" customWidth="1"/>
    <col min="43" max="43" width="7" customWidth="1"/>
    <col min="44" max="44" width="2.28515625" customWidth="1"/>
    <col min="45" max="45" width="3" customWidth="1"/>
    <col min="46" max="46" width="4" customWidth="1"/>
    <col min="47" max="47" width="3.140625" customWidth="1"/>
    <col min="48" max="48" width="6.42578125" customWidth="1"/>
    <col min="49" max="49" width="2.85546875" customWidth="1"/>
    <col min="50" max="50" width="4.42578125" customWidth="1"/>
    <col min="51" max="52" width="4.28515625" customWidth="1"/>
    <col min="53" max="53" width="5.42578125" customWidth="1"/>
    <col min="54" max="54" width="3.140625" customWidth="1"/>
  </cols>
  <sheetData>
    <row r="1" spans="1:54" ht="11.25" customHeight="1">
      <c r="A1" s="3"/>
      <c r="B1" s="132"/>
      <c r="C1" s="8"/>
      <c r="D1" s="8"/>
      <c r="E1" s="8"/>
      <c r="F1" s="8"/>
      <c r="G1" s="246" t="s">
        <v>1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117"/>
    </row>
    <row r="2" spans="1:54" ht="11.25" customHeight="1">
      <c r="A2" s="3"/>
      <c r="B2" s="68"/>
      <c r="C2" s="3"/>
      <c r="D2" s="3"/>
      <c r="E2" s="3"/>
      <c r="F2" s="3"/>
      <c r="G2" s="249" t="s">
        <v>194</v>
      </c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2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118"/>
    </row>
    <row r="3" spans="1:54" ht="11.25" customHeight="1">
      <c r="A3" s="3"/>
      <c r="B3" s="68"/>
      <c r="C3" s="3"/>
      <c r="D3" s="3"/>
      <c r="E3" s="3"/>
      <c r="F3" s="3"/>
      <c r="G3" s="250" t="s">
        <v>286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118"/>
    </row>
    <row r="4" spans="1:54" ht="11.25" customHeight="1">
      <c r="A4" s="3"/>
      <c r="B4" s="68"/>
      <c r="C4" s="3"/>
      <c r="D4" s="3"/>
      <c r="E4" s="3"/>
      <c r="F4" s="3"/>
      <c r="G4" s="249" t="s">
        <v>4</v>
      </c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118"/>
    </row>
    <row r="5" spans="1:54" ht="18.75" customHeight="1">
      <c r="A5" s="3"/>
      <c r="B5" s="68"/>
      <c r="C5" s="3"/>
      <c r="D5" s="3"/>
      <c r="E5" s="3"/>
      <c r="F5" s="3"/>
      <c r="G5" s="3"/>
      <c r="H5" s="3"/>
      <c r="I5" s="3"/>
      <c r="J5" s="3"/>
      <c r="K5" s="3"/>
      <c r="L5" s="3"/>
      <c r="M5" s="260" t="s">
        <v>287</v>
      </c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118"/>
    </row>
    <row r="6" spans="1:54" ht="11.25" customHeight="1">
      <c r="A6" s="3"/>
      <c r="B6" s="68"/>
      <c r="C6" s="251" t="s">
        <v>288</v>
      </c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78"/>
      <c r="AF6" s="37"/>
      <c r="AG6" s="37"/>
      <c r="AH6" s="3"/>
      <c r="AI6" s="251" t="s">
        <v>197</v>
      </c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78"/>
      <c r="BB6" s="118"/>
    </row>
    <row r="7" spans="1:54" ht="11.25" customHeight="1">
      <c r="A7" s="3"/>
      <c r="B7" s="68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7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118"/>
    </row>
    <row r="8" spans="1:54" ht="15" customHeight="1">
      <c r="A8" s="3"/>
      <c r="B8" s="68"/>
      <c r="C8" s="166"/>
      <c r="D8" s="167"/>
      <c r="E8" s="167"/>
      <c r="F8" s="16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6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118"/>
    </row>
    <row r="9" spans="1:54" ht="11.25" customHeight="1">
      <c r="A9" s="3"/>
      <c r="B9" s="68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6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118"/>
    </row>
    <row r="10" spans="1:54" ht="11.25" customHeight="1">
      <c r="A10" s="3"/>
      <c r="B10" s="68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6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118"/>
    </row>
    <row r="11" spans="1:54" ht="11.25" customHeight="1">
      <c r="A11" s="3"/>
      <c r="B11" s="68"/>
      <c r="C11" s="119">
        <v>6</v>
      </c>
      <c r="D11" s="119">
        <v>0</v>
      </c>
      <c r="E11" s="119">
        <v>6</v>
      </c>
      <c r="F11" s="119">
        <v>4</v>
      </c>
      <c r="G11" s="37"/>
      <c r="H11" s="119">
        <v>4</v>
      </c>
      <c r="I11" s="119"/>
      <c r="J11" s="119">
        <v>5</v>
      </c>
      <c r="K11" s="119">
        <v>3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2"/>
      <c r="AC11" s="2"/>
      <c r="AD11" s="2"/>
      <c r="AE11" s="2"/>
      <c r="AF11" s="3"/>
      <c r="AG11" s="6"/>
      <c r="AH11" s="3"/>
      <c r="AI11" s="27">
        <v>4</v>
      </c>
      <c r="AJ11" s="27"/>
      <c r="AK11" s="27">
        <v>5</v>
      </c>
      <c r="AL11" s="27">
        <v>3</v>
      </c>
      <c r="AM11" s="3"/>
      <c r="AN11" s="27">
        <v>4</v>
      </c>
      <c r="AO11" s="27"/>
      <c r="AP11" s="27">
        <v>5</v>
      </c>
      <c r="AQ11" s="27">
        <v>3</v>
      </c>
      <c r="AR11" s="3"/>
      <c r="AS11" s="27">
        <v>4</v>
      </c>
      <c r="AT11" s="27"/>
      <c r="AU11" s="27">
        <v>5</v>
      </c>
      <c r="AV11" s="27">
        <v>3</v>
      </c>
      <c r="AW11" s="3"/>
      <c r="AX11" s="27">
        <v>4</v>
      </c>
      <c r="AY11" s="27"/>
      <c r="AZ11" s="27">
        <v>5</v>
      </c>
      <c r="BA11" s="27">
        <v>3</v>
      </c>
      <c r="BB11" s="118"/>
    </row>
    <row r="12" spans="1:54" ht="27.75" customHeight="1">
      <c r="A12" s="3"/>
      <c r="B12" s="68"/>
      <c r="C12" s="243" t="s">
        <v>198</v>
      </c>
      <c r="D12" s="152"/>
      <c r="E12" s="152"/>
      <c r="F12" s="178"/>
      <c r="G12" s="37"/>
      <c r="H12" s="243" t="s">
        <v>35</v>
      </c>
      <c r="I12" s="152"/>
      <c r="J12" s="152"/>
      <c r="K12" s="178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212"/>
      <c r="AC12" s="171"/>
      <c r="AD12" s="171"/>
      <c r="AE12" s="172"/>
      <c r="AF12" s="3"/>
      <c r="AG12" s="6"/>
      <c r="AH12" s="3"/>
      <c r="AI12" s="243" t="s">
        <v>36</v>
      </c>
      <c r="AJ12" s="152"/>
      <c r="AK12" s="152"/>
      <c r="AL12" s="178"/>
      <c r="AM12" s="3"/>
      <c r="AN12" s="243" t="s">
        <v>38</v>
      </c>
      <c r="AO12" s="152"/>
      <c r="AP12" s="152"/>
      <c r="AQ12" s="178"/>
      <c r="AR12" s="3"/>
      <c r="AS12" s="253" t="s">
        <v>37</v>
      </c>
      <c r="AT12" s="152"/>
      <c r="AU12" s="152"/>
      <c r="AV12" s="178"/>
      <c r="AW12" s="3"/>
      <c r="AX12" s="253" t="s">
        <v>199</v>
      </c>
      <c r="AY12" s="152"/>
      <c r="AZ12" s="152"/>
      <c r="BA12" s="178"/>
      <c r="BB12" s="118"/>
    </row>
    <row r="13" spans="1:54" ht="11.25" customHeight="1">
      <c r="A13" s="3"/>
      <c r="B13" s="68"/>
      <c r="C13" s="252" t="s">
        <v>200</v>
      </c>
      <c r="D13" s="178"/>
      <c r="E13" s="120"/>
      <c r="F13" s="120"/>
      <c r="G13" s="88"/>
      <c r="H13" s="252" t="s">
        <v>201</v>
      </c>
      <c r="I13" s="178"/>
      <c r="J13" s="120" t="s">
        <v>140</v>
      </c>
      <c r="K13" s="135" t="s">
        <v>200</v>
      </c>
      <c r="L13" s="4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63"/>
      <c r="AC13" s="172"/>
      <c r="AD13" s="142"/>
      <c r="AE13" s="142"/>
      <c r="AF13" s="3"/>
      <c r="AG13" s="6"/>
      <c r="AH13" s="3"/>
      <c r="AI13" s="252" t="s">
        <v>202</v>
      </c>
      <c r="AJ13" s="178"/>
      <c r="AK13" s="120" t="s">
        <v>176</v>
      </c>
      <c r="AL13" s="120"/>
      <c r="AM13" s="3"/>
      <c r="AN13" s="242" t="s">
        <v>34</v>
      </c>
      <c r="AO13" s="178"/>
      <c r="AP13" s="120" t="s">
        <v>176</v>
      </c>
      <c r="AQ13" s="121" t="s">
        <v>202</v>
      </c>
      <c r="AR13" s="3"/>
      <c r="AS13" s="242" t="s">
        <v>33</v>
      </c>
      <c r="AT13" s="178"/>
      <c r="AU13" s="120" t="s">
        <v>176</v>
      </c>
      <c r="AV13" s="120" t="s">
        <v>34</v>
      </c>
      <c r="AW13" s="3"/>
      <c r="AX13" s="245" t="s">
        <v>203</v>
      </c>
      <c r="AY13" s="178"/>
      <c r="AZ13" s="119" t="s">
        <v>176</v>
      </c>
      <c r="BA13" s="119"/>
      <c r="BB13" s="118"/>
    </row>
    <row r="14" spans="1:54" ht="11.25" customHeight="1">
      <c r="A14" s="3"/>
      <c r="B14" s="68"/>
      <c r="C14" s="37"/>
      <c r="D14" s="37"/>
      <c r="E14" s="37"/>
      <c r="F14" s="37"/>
      <c r="G14" s="37"/>
      <c r="H14" s="37"/>
      <c r="I14" s="37"/>
      <c r="J14" s="37"/>
      <c r="K14" s="37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6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118"/>
    </row>
    <row r="15" spans="1:54" ht="11.25" customHeight="1">
      <c r="A15" s="3"/>
      <c r="B15" s="68"/>
      <c r="C15" s="119">
        <v>4</v>
      </c>
      <c r="D15" s="119">
        <v>2</v>
      </c>
      <c r="E15" s="119">
        <v>4</v>
      </c>
      <c r="F15" s="119">
        <v>3</v>
      </c>
      <c r="G15" s="37"/>
      <c r="H15" s="27">
        <v>4</v>
      </c>
      <c r="I15" s="27">
        <v>2</v>
      </c>
      <c r="J15" s="27">
        <v>4</v>
      </c>
      <c r="K15" s="27">
        <v>3</v>
      </c>
      <c r="L15" s="3"/>
      <c r="M15" s="27">
        <v>4</v>
      </c>
      <c r="N15" s="27"/>
      <c r="O15" s="27">
        <v>5</v>
      </c>
      <c r="P15" s="27">
        <v>3</v>
      </c>
      <c r="Q15" s="3"/>
      <c r="R15" s="27">
        <v>4</v>
      </c>
      <c r="S15" s="27">
        <v>2</v>
      </c>
      <c r="T15" s="27">
        <v>6</v>
      </c>
      <c r="U15" s="27">
        <v>4</v>
      </c>
      <c r="V15" s="3"/>
      <c r="W15" s="27">
        <v>4</v>
      </c>
      <c r="X15" s="27"/>
      <c r="Y15" s="27">
        <v>5</v>
      </c>
      <c r="Z15" s="27">
        <v>3</v>
      </c>
      <c r="AA15" s="3"/>
      <c r="AB15" s="3"/>
      <c r="AC15" s="3"/>
      <c r="AD15" s="3"/>
      <c r="AE15" s="3"/>
      <c r="AF15" s="3"/>
      <c r="AG15" s="6"/>
      <c r="AH15" s="3"/>
      <c r="AI15" s="3"/>
      <c r="AJ15" s="3"/>
      <c r="AK15" s="3"/>
      <c r="AL15" s="3"/>
      <c r="AM15" s="3"/>
      <c r="AN15" s="27">
        <v>4</v>
      </c>
      <c r="AO15" s="27"/>
      <c r="AP15" s="27">
        <v>5</v>
      </c>
      <c r="AQ15" s="27">
        <v>3</v>
      </c>
      <c r="AR15" s="3"/>
      <c r="AS15" s="27">
        <v>4</v>
      </c>
      <c r="AT15" s="27"/>
      <c r="AU15" s="27">
        <v>5</v>
      </c>
      <c r="AV15" s="27">
        <v>3</v>
      </c>
      <c r="AW15" s="3"/>
      <c r="AX15" s="27">
        <v>4</v>
      </c>
      <c r="AY15" s="27"/>
      <c r="AZ15" s="27">
        <v>5</v>
      </c>
      <c r="BA15" s="27">
        <v>3</v>
      </c>
      <c r="BB15" s="118"/>
    </row>
    <row r="16" spans="1:54" ht="23.25" customHeight="1">
      <c r="A16" s="3"/>
      <c r="B16" s="68"/>
      <c r="C16" s="243" t="s">
        <v>204</v>
      </c>
      <c r="D16" s="152"/>
      <c r="E16" s="152"/>
      <c r="F16" s="178"/>
      <c r="G16" s="37"/>
      <c r="H16" s="243" t="s">
        <v>205</v>
      </c>
      <c r="I16" s="152"/>
      <c r="J16" s="152"/>
      <c r="K16" s="178"/>
      <c r="L16" s="3"/>
      <c r="M16" s="244" t="s">
        <v>61</v>
      </c>
      <c r="N16" s="152"/>
      <c r="O16" s="152"/>
      <c r="P16" s="178"/>
      <c r="Q16" s="3"/>
      <c r="R16" s="244" t="s">
        <v>216</v>
      </c>
      <c r="S16" s="152"/>
      <c r="T16" s="152"/>
      <c r="U16" s="178"/>
      <c r="V16" s="3"/>
      <c r="W16" s="244" t="s">
        <v>217</v>
      </c>
      <c r="X16" s="152"/>
      <c r="Y16" s="152"/>
      <c r="Z16" s="178"/>
      <c r="AA16" s="3"/>
      <c r="AB16" s="3"/>
      <c r="AC16" s="3"/>
      <c r="AD16" s="3"/>
      <c r="AE16" s="3"/>
      <c r="AF16" s="37"/>
      <c r="AG16" s="46"/>
      <c r="AH16" s="3"/>
      <c r="AI16" s="3"/>
      <c r="AJ16" s="3"/>
      <c r="AK16" s="3"/>
      <c r="AL16" s="3"/>
      <c r="AM16" s="3"/>
      <c r="AN16" s="244" t="s">
        <v>208</v>
      </c>
      <c r="AO16" s="152"/>
      <c r="AP16" s="152"/>
      <c r="AQ16" s="178"/>
      <c r="AR16" s="3"/>
      <c r="AS16" s="244" t="s">
        <v>209</v>
      </c>
      <c r="AT16" s="152"/>
      <c r="AU16" s="152"/>
      <c r="AV16" s="178"/>
      <c r="AW16" s="3"/>
      <c r="AX16" s="244" t="s">
        <v>210</v>
      </c>
      <c r="AY16" s="152"/>
      <c r="AZ16" s="152"/>
      <c r="BA16" s="178"/>
      <c r="BB16" s="118"/>
    </row>
    <row r="17" spans="1:54" ht="11.25" customHeight="1">
      <c r="A17" s="3"/>
      <c r="B17" s="68"/>
      <c r="C17" s="245" t="s">
        <v>19</v>
      </c>
      <c r="D17" s="178"/>
      <c r="E17" s="123" t="s">
        <v>176</v>
      </c>
      <c r="F17" s="135"/>
      <c r="G17" s="37"/>
      <c r="H17" s="242" t="s">
        <v>212</v>
      </c>
      <c r="I17" s="178"/>
      <c r="J17" s="120" t="s">
        <v>176</v>
      </c>
      <c r="K17" s="136" t="s">
        <v>19</v>
      </c>
      <c r="L17" s="3"/>
      <c r="M17" s="245" t="s">
        <v>58</v>
      </c>
      <c r="N17" s="178"/>
      <c r="O17" s="119" t="s">
        <v>140</v>
      </c>
      <c r="P17" s="136" t="s">
        <v>289</v>
      </c>
      <c r="Q17" s="137"/>
      <c r="R17" s="242" t="s">
        <v>59</v>
      </c>
      <c r="S17" s="178"/>
      <c r="T17" s="120" t="s">
        <v>140</v>
      </c>
      <c r="U17" s="120" t="s">
        <v>58</v>
      </c>
      <c r="V17" s="3"/>
      <c r="W17" s="242" t="s">
        <v>220</v>
      </c>
      <c r="X17" s="178"/>
      <c r="Y17" s="120" t="s">
        <v>140</v>
      </c>
      <c r="Z17" s="120" t="s">
        <v>59</v>
      </c>
      <c r="AA17" s="3"/>
      <c r="AB17" s="3"/>
      <c r="AC17" s="3"/>
      <c r="AD17" s="3"/>
      <c r="AE17" s="3"/>
      <c r="AF17" s="37"/>
      <c r="AG17" s="46"/>
      <c r="AH17" s="3"/>
      <c r="AI17" s="3"/>
      <c r="AJ17" s="3"/>
      <c r="AK17" s="3"/>
      <c r="AL17" s="3"/>
      <c r="AM17" s="3"/>
      <c r="AN17" s="245" t="s">
        <v>154</v>
      </c>
      <c r="AO17" s="178"/>
      <c r="AP17" s="119" t="s">
        <v>176</v>
      </c>
      <c r="AQ17" s="119"/>
      <c r="AR17" s="3"/>
      <c r="AS17" s="242" t="s">
        <v>155</v>
      </c>
      <c r="AT17" s="178"/>
      <c r="AU17" s="120" t="s">
        <v>176</v>
      </c>
      <c r="AV17" s="120" t="s">
        <v>154</v>
      </c>
      <c r="AW17" s="3"/>
      <c r="AX17" s="242" t="s">
        <v>156</v>
      </c>
      <c r="AY17" s="178"/>
      <c r="AZ17" s="120" t="s">
        <v>176</v>
      </c>
      <c r="BA17" s="120" t="s">
        <v>155</v>
      </c>
      <c r="BB17" s="118"/>
    </row>
    <row r="18" spans="1:54" ht="11.25" customHeight="1">
      <c r="A18" s="3"/>
      <c r="B18" s="68"/>
      <c r="C18" s="37"/>
      <c r="D18" s="37"/>
      <c r="E18" s="37"/>
      <c r="F18" s="37"/>
      <c r="G18" s="37"/>
      <c r="H18" s="37"/>
      <c r="I18" s="37"/>
      <c r="J18" s="37"/>
      <c r="K18" s="3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6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118"/>
    </row>
    <row r="19" spans="1:54" ht="11.25" customHeight="1">
      <c r="A19" s="3"/>
      <c r="B19" s="68"/>
      <c r="C19" s="119">
        <v>0</v>
      </c>
      <c r="D19" s="119">
        <v>2</v>
      </c>
      <c r="E19" s="119">
        <v>1</v>
      </c>
      <c r="F19" s="119">
        <v>1</v>
      </c>
      <c r="G19" s="3"/>
      <c r="H19" s="122">
        <v>4</v>
      </c>
      <c r="I19" s="122"/>
      <c r="J19" s="122">
        <v>5</v>
      </c>
      <c r="K19" s="122">
        <v>3</v>
      </c>
      <c r="L19" s="3"/>
      <c r="M19" s="27">
        <v>4</v>
      </c>
      <c r="N19" s="27"/>
      <c r="O19" s="27">
        <v>5</v>
      </c>
      <c r="P19" s="27">
        <v>3</v>
      </c>
      <c r="Q19" s="3"/>
      <c r="R19" s="27">
        <v>4</v>
      </c>
      <c r="S19" s="27"/>
      <c r="T19" s="27">
        <v>5</v>
      </c>
      <c r="U19" s="27">
        <v>3</v>
      </c>
      <c r="V19" s="3"/>
      <c r="W19" s="27">
        <v>4</v>
      </c>
      <c r="X19" s="27"/>
      <c r="Y19" s="27">
        <v>5</v>
      </c>
      <c r="Z19" s="27">
        <v>3</v>
      </c>
      <c r="AA19" s="3"/>
      <c r="AB19" s="2"/>
      <c r="AC19" s="2"/>
      <c r="AD19" s="2"/>
      <c r="AE19" s="2"/>
      <c r="AF19" s="3"/>
      <c r="AG19" s="6"/>
      <c r="AH19" s="3"/>
      <c r="AI19" s="27">
        <v>4</v>
      </c>
      <c r="AJ19" s="27"/>
      <c r="AK19" s="27">
        <v>5</v>
      </c>
      <c r="AL19" s="27">
        <v>3</v>
      </c>
      <c r="AM19" s="3"/>
      <c r="AN19" s="3"/>
      <c r="AO19" s="3"/>
      <c r="AP19" s="3"/>
      <c r="AQ19" s="3"/>
      <c r="AR19" s="3"/>
      <c r="AS19" s="27">
        <v>4</v>
      </c>
      <c r="AT19" s="27"/>
      <c r="AU19" s="27">
        <v>5</v>
      </c>
      <c r="AV19" s="27">
        <v>3</v>
      </c>
      <c r="AW19" s="3"/>
      <c r="AX19" s="27">
        <v>4</v>
      </c>
      <c r="AY19" s="27"/>
      <c r="AZ19" s="27">
        <v>5</v>
      </c>
      <c r="BA19" s="27">
        <v>3</v>
      </c>
      <c r="BB19" s="118"/>
    </row>
    <row r="20" spans="1:54" ht="24.75" customHeight="1">
      <c r="A20" s="3"/>
      <c r="B20" s="68"/>
      <c r="C20" s="256" t="s">
        <v>251</v>
      </c>
      <c r="D20" s="152"/>
      <c r="E20" s="152"/>
      <c r="F20" s="178"/>
      <c r="G20" s="3"/>
      <c r="H20" s="243" t="s">
        <v>47</v>
      </c>
      <c r="I20" s="152"/>
      <c r="J20" s="152"/>
      <c r="K20" s="178"/>
      <c r="L20" s="3"/>
      <c r="M20" s="243" t="s">
        <v>206</v>
      </c>
      <c r="N20" s="152"/>
      <c r="O20" s="152"/>
      <c r="P20" s="178"/>
      <c r="Q20" s="3"/>
      <c r="R20" s="244" t="s">
        <v>99</v>
      </c>
      <c r="S20" s="152"/>
      <c r="T20" s="152"/>
      <c r="U20" s="178"/>
      <c r="V20" s="3"/>
      <c r="W20" s="244" t="s">
        <v>100</v>
      </c>
      <c r="X20" s="152"/>
      <c r="Y20" s="152"/>
      <c r="Z20" s="178"/>
      <c r="AA20" s="3"/>
      <c r="AB20" s="212"/>
      <c r="AC20" s="171"/>
      <c r="AD20" s="171"/>
      <c r="AE20" s="172"/>
      <c r="AF20" s="37"/>
      <c r="AG20" s="46"/>
      <c r="AH20" s="3"/>
      <c r="AI20" s="244" t="s">
        <v>102</v>
      </c>
      <c r="AJ20" s="152"/>
      <c r="AK20" s="152"/>
      <c r="AL20" s="178"/>
      <c r="AM20" s="3"/>
      <c r="AN20" s="3"/>
      <c r="AO20" s="3"/>
      <c r="AP20" s="3"/>
      <c r="AQ20" s="3"/>
      <c r="AR20" s="3"/>
      <c r="AS20" s="244" t="s">
        <v>218</v>
      </c>
      <c r="AT20" s="152"/>
      <c r="AU20" s="152"/>
      <c r="AV20" s="178"/>
      <c r="AW20" s="3"/>
      <c r="AX20" s="244" t="s">
        <v>219</v>
      </c>
      <c r="AY20" s="152"/>
      <c r="AZ20" s="152"/>
      <c r="BA20" s="178"/>
      <c r="BB20" s="118"/>
    </row>
    <row r="21" spans="1:54" ht="18" customHeight="1">
      <c r="A21" s="3"/>
      <c r="B21" s="68"/>
      <c r="C21" s="245" t="s">
        <v>256</v>
      </c>
      <c r="D21" s="178"/>
      <c r="E21" s="119" t="s">
        <v>140</v>
      </c>
      <c r="F21" s="119"/>
      <c r="G21" s="3"/>
      <c r="H21" s="245" t="s">
        <v>42</v>
      </c>
      <c r="I21" s="178"/>
      <c r="J21" s="119"/>
      <c r="K21" s="27" t="s">
        <v>246</v>
      </c>
      <c r="L21" s="137"/>
      <c r="M21" s="242" t="s">
        <v>66</v>
      </c>
      <c r="N21" s="178"/>
      <c r="O21" s="120" t="s">
        <v>140</v>
      </c>
      <c r="P21" s="133" t="s">
        <v>39</v>
      </c>
      <c r="Q21" s="134"/>
      <c r="R21" s="245" t="s">
        <v>90</v>
      </c>
      <c r="S21" s="178"/>
      <c r="T21" s="119" t="s">
        <v>140</v>
      </c>
      <c r="U21" s="135" t="s">
        <v>88</v>
      </c>
      <c r="V21" s="134"/>
      <c r="W21" s="242" t="s">
        <v>91</v>
      </c>
      <c r="X21" s="178"/>
      <c r="Y21" s="120" t="s">
        <v>140</v>
      </c>
      <c r="Z21" s="124" t="s">
        <v>248</v>
      </c>
      <c r="AA21" s="3"/>
      <c r="AB21" s="263"/>
      <c r="AC21" s="172"/>
      <c r="AD21" s="142"/>
      <c r="AE21" s="142"/>
      <c r="AF21" s="37"/>
      <c r="AG21" s="46"/>
      <c r="AH21" s="3"/>
      <c r="AI21" s="245" t="s">
        <v>94</v>
      </c>
      <c r="AJ21" s="178"/>
      <c r="AK21" s="119" t="s">
        <v>176</v>
      </c>
      <c r="AL21" s="119"/>
      <c r="AM21" s="3"/>
      <c r="AN21" s="3"/>
      <c r="AO21" s="3"/>
      <c r="AP21" s="3"/>
      <c r="AQ21" s="3"/>
      <c r="AR21" s="3"/>
      <c r="AS21" s="242" t="s">
        <v>163</v>
      </c>
      <c r="AT21" s="178"/>
      <c r="AU21" s="120" t="s">
        <v>176</v>
      </c>
      <c r="AV21" s="120"/>
      <c r="AW21" s="3"/>
      <c r="AX21" s="242" t="s">
        <v>164</v>
      </c>
      <c r="AY21" s="178"/>
      <c r="AZ21" s="120" t="s">
        <v>176</v>
      </c>
      <c r="BA21" s="120" t="s">
        <v>163</v>
      </c>
      <c r="BB21" s="118"/>
    </row>
    <row r="22" spans="1:54" ht="11.25" customHeight="1">
      <c r="A22" s="3"/>
      <c r="B22" s="68"/>
      <c r="C22" s="37"/>
      <c r="D22" s="37"/>
      <c r="E22" s="37"/>
      <c r="F22" s="37"/>
      <c r="G22" s="37"/>
      <c r="H22" s="37"/>
      <c r="I22" s="37"/>
      <c r="J22" s="37"/>
      <c r="K22" s="3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6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118"/>
    </row>
    <row r="23" spans="1:54" ht="11.25" customHeight="1">
      <c r="A23" s="3"/>
      <c r="B23" s="68"/>
      <c r="C23" s="119">
        <v>2</v>
      </c>
      <c r="D23" s="119"/>
      <c r="E23" s="119">
        <v>4</v>
      </c>
      <c r="F23" s="119">
        <v>2</v>
      </c>
      <c r="G23" s="37"/>
      <c r="H23" s="27">
        <v>4</v>
      </c>
      <c r="I23" s="27"/>
      <c r="J23" s="27">
        <v>5</v>
      </c>
      <c r="K23" s="27">
        <v>3</v>
      </c>
      <c r="L23" s="3"/>
      <c r="M23" s="27">
        <v>4</v>
      </c>
      <c r="N23" s="27"/>
      <c r="O23" s="27">
        <v>2</v>
      </c>
      <c r="P23" s="27">
        <v>2</v>
      </c>
      <c r="Q23" s="3"/>
      <c r="R23" s="27">
        <v>2</v>
      </c>
      <c r="S23" s="27">
        <v>2</v>
      </c>
      <c r="T23" s="27">
        <v>4</v>
      </c>
      <c r="U23" s="27">
        <v>3</v>
      </c>
      <c r="V23" s="3"/>
      <c r="W23" s="27">
        <v>3</v>
      </c>
      <c r="X23" s="27">
        <v>2</v>
      </c>
      <c r="Y23" s="27">
        <v>3</v>
      </c>
      <c r="Z23" s="27">
        <v>3</v>
      </c>
      <c r="AA23" s="3"/>
      <c r="AB23" s="27">
        <v>4</v>
      </c>
      <c r="AC23" s="27"/>
      <c r="AD23" s="27">
        <v>5</v>
      </c>
      <c r="AE23" s="27">
        <v>3</v>
      </c>
      <c r="AF23" s="3"/>
      <c r="AG23" s="6"/>
      <c r="AH23" s="3"/>
      <c r="AI23" s="27">
        <v>4</v>
      </c>
      <c r="AJ23" s="27"/>
      <c r="AK23" s="27">
        <v>5</v>
      </c>
      <c r="AL23" s="27">
        <v>3</v>
      </c>
      <c r="AM23" s="3"/>
      <c r="AN23" s="3"/>
      <c r="AO23" s="3"/>
      <c r="AP23" s="3"/>
      <c r="AQ23" s="3"/>
      <c r="AR23" s="3"/>
      <c r="AS23" s="27">
        <v>4</v>
      </c>
      <c r="AT23" s="27"/>
      <c r="AU23" s="27">
        <v>5</v>
      </c>
      <c r="AV23" s="27">
        <v>3</v>
      </c>
      <c r="AW23" s="3"/>
      <c r="AX23" s="3"/>
      <c r="AY23" s="3"/>
      <c r="AZ23" s="3"/>
      <c r="BA23" s="3"/>
      <c r="BB23" s="118"/>
    </row>
    <row r="24" spans="1:54" ht="42.75" customHeight="1">
      <c r="A24" s="3"/>
      <c r="B24" s="68"/>
      <c r="C24" s="253" t="s">
        <v>80</v>
      </c>
      <c r="D24" s="152"/>
      <c r="E24" s="152"/>
      <c r="F24" s="178"/>
      <c r="G24" s="37"/>
      <c r="H24" s="253" t="s">
        <v>60</v>
      </c>
      <c r="I24" s="152"/>
      <c r="J24" s="152"/>
      <c r="K24" s="178"/>
      <c r="L24" s="3"/>
      <c r="M24" s="244" t="s">
        <v>96</v>
      </c>
      <c r="N24" s="152"/>
      <c r="O24" s="152"/>
      <c r="P24" s="178"/>
      <c r="Q24" s="3"/>
      <c r="R24" s="253" t="s">
        <v>50</v>
      </c>
      <c r="S24" s="152"/>
      <c r="T24" s="152"/>
      <c r="U24" s="178"/>
      <c r="V24" s="3"/>
      <c r="W24" s="244" t="s">
        <v>111</v>
      </c>
      <c r="X24" s="152"/>
      <c r="Y24" s="152"/>
      <c r="Z24" s="178"/>
      <c r="AA24" s="3"/>
      <c r="AB24" s="244" t="s">
        <v>112</v>
      </c>
      <c r="AC24" s="152"/>
      <c r="AD24" s="152"/>
      <c r="AE24" s="178"/>
      <c r="AF24" s="37"/>
      <c r="AG24" s="46"/>
      <c r="AH24" s="3"/>
      <c r="AI24" s="244" t="s">
        <v>114</v>
      </c>
      <c r="AJ24" s="152"/>
      <c r="AK24" s="152"/>
      <c r="AL24" s="178"/>
      <c r="AM24" s="3"/>
      <c r="AN24" s="3"/>
      <c r="AO24" s="3"/>
      <c r="AP24" s="3"/>
      <c r="AQ24" s="3"/>
      <c r="AR24" s="3"/>
      <c r="AS24" s="244" t="s">
        <v>223</v>
      </c>
      <c r="AT24" s="152"/>
      <c r="AU24" s="152"/>
      <c r="AV24" s="178"/>
      <c r="AW24" s="3"/>
      <c r="AX24" s="3"/>
      <c r="AY24" s="3"/>
      <c r="AZ24" s="3"/>
      <c r="BA24" s="3"/>
      <c r="BB24" s="118"/>
    </row>
    <row r="25" spans="1:54" ht="11.25" customHeight="1">
      <c r="A25" s="3"/>
      <c r="B25" s="68"/>
      <c r="C25" s="245" t="s">
        <v>74</v>
      </c>
      <c r="D25" s="178"/>
      <c r="E25" s="119"/>
      <c r="F25" s="119"/>
      <c r="G25" s="37"/>
      <c r="H25" s="245" t="s">
        <v>228</v>
      </c>
      <c r="I25" s="178"/>
      <c r="J25" s="119" t="s">
        <v>140</v>
      </c>
      <c r="K25" s="136" t="s">
        <v>19</v>
      </c>
      <c r="L25" s="3"/>
      <c r="M25" s="245" t="s">
        <v>86</v>
      </c>
      <c r="N25" s="178"/>
      <c r="O25" s="119" t="s">
        <v>140</v>
      </c>
      <c r="P25" s="119" t="str">
        <f>K33</f>
        <v>FING 1402</v>
      </c>
      <c r="Q25" s="3"/>
      <c r="R25" s="245" t="s">
        <v>45</v>
      </c>
      <c r="S25" s="178"/>
      <c r="T25" s="119" t="s">
        <v>140</v>
      </c>
      <c r="U25" s="125" t="s">
        <v>44</v>
      </c>
      <c r="V25" s="3"/>
      <c r="W25" s="242" t="s">
        <v>92</v>
      </c>
      <c r="X25" s="178"/>
      <c r="Y25" s="120" t="s">
        <v>140</v>
      </c>
      <c r="Z25" s="120" t="s">
        <v>67</v>
      </c>
      <c r="AA25" s="3"/>
      <c r="AB25" s="242" t="s">
        <v>106</v>
      </c>
      <c r="AC25" s="178"/>
      <c r="AD25" s="120" t="s">
        <v>140</v>
      </c>
      <c r="AE25" s="120" t="s">
        <v>92</v>
      </c>
      <c r="AF25" s="37"/>
      <c r="AG25" s="46"/>
      <c r="AH25" s="3"/>
      <c r="AI25" s="245" t="s">
        <v>108</v>
      </c>
      <c r="AJ25" s="178"/>
      <c r="AK25" s="119" t="s">
        <v>176</v>
      </c>
      <c r="AL25" s="119"/>
      <c r="AM25" s="3"/>
      <c r="AN25" s="3"/>
      <c r="AO25" s="3"/>
      <c r="AP25" s="3"/>
      <c r="AQ25" s="3"/>
      <c r="AR25" s="3"/>
      <c r="AS25" s="245" t="s">
        <v>79</v>
      </c>
      <c r="AT25" s="178"/>
      <c r="AU25" s="119" t="s">
        <v>176</v>
      </c>
      <c r="AV25" s="119"/>
      <c r="AW25" s="3"/>
      <c r="AX25" s="3"/>
      <c r="AY25" s="3"/>
      <c r="AZ25" s="3"/>
      <c r="BA25" s="3"/>
      <c r="BB25" s="118"/>
    </row>
    <row r="26" spans="1:54" ht="11.25" customHeight="1">
      <c r="A26" s="3"/>
      <c r="B26" s="68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6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118"/>
    </row>
    <row r="27" spans="1:54" ht="11.25" customHeight="1">
      <c r="A27" s="3"/>
      <c r="B27" s="68"/>
      <c r="C27" s="119">
        <v>2</v>
      </c>
      <c r="D27" s="119">
        <v>2</v>
      </c>
      <c r="E27" s="119">
        <v>2</v>
      </c>
      <c r="F27" s="119">
        <v>2</v>
      </c>
      <c r="G27" s="3"/>
      <c r="H27" s="27">
        <v>4</v>
      </c>
      <c r="I27" s="27"/>
      <c r="J27" s="27">
        <v>5</v>
      </c>
      <c r="K27" s="27">
        <v>3</v>
      </c>
      <c r="L27" s="3"/>
      <c r="M27" s="27">
        <v>4</v>
      </c>
      <c r="N27" s="27"/>
      <c r="O27" s="27">
        <v>2</v>
      </c>
      <c r="P27" s="27">
        <v>2</v>
      </c>
      <c r="Q27" s="3"/>
      <c r="R27" s="27">
        <v>3</v>
      </c>
      <c r="S27" s="27">
        <v>1</v>
      </c>
      <c r="T27" s="27">
        <v>3</v>
      </c>
      <c r="U27" s="27">
        <v>4</v>
      </c>
      <c r="V27" s="3"/>
      <c r="W27" s="27">
        <v>4</v>
      </c>
      <c r="X27" s="27"/>
      <c r="Y27" s="27">
        <v>5</v>
      </c>
      <c r="Z27" s="27">
        <v>3</v>
      </c>
      <c r="AA27" s="3"/>
      <c r="AB27" s="27">
        <v>3</v>
      </c>
      <c r="AC27" s="27">
        <v>2</v>
      </c>
      <c r="AD27" s="27">
        <v>3</v>
      </c>
      <c r="AE27" s="27">
        <v>3</v>
      </c>
      <c r="AF27" s="3"/>
      <c r="AG27" s="6"/>
      <c r="AH27" s="3"/>
      <c r="AI27" s="27">
        <v>4</v>
      </c>
      <c r="AJ27" s="27"/>
      <c r="AK27" s="27">
        <v>5</v>
      </c>
      <c r="AL27" s="27">
        <v>3</v>
      </c>
      <c r="AM27" s="3"/>
      <c r="AN27" s="27">
        <v>4</v>
      </c>
      <c r="AO27" s="27"/>
      <c r="AP27" s="27">
        <v>5</v>
      </c>
      <c r="AQ27" s="27">
        <v>3</v>
      </c>
      <c r="AR27" s="3"/>
      <c r="AS27" s="3"/>
      <c r="AT27" s="3"/>
      <c r="AU27" s="3"/>
      <c r="AV27" s="3"/>
      <c r="AW27" s="3"/>
      <c r="AX27" s="27">
        <v>2</v>
      </c>
      <c r="AY27" s="27"/>
      <c r="AZ27" s="27">
        <v>10</v>
      </c>
      <c r="BA27" s="27">
        <v>4</v>
      </c>
      <c r="BB27" s="118"/>
    </row>
    <row r="28" spans="1:54" ht="37.5" customHeight="1">
      <c r="A28" s="3"/>
      <c r="B28" s="68"/>
      <c r="C28" s="253" t="s">
        <v>222</v>
      </c>
      <c r="D28" s="152"/>
      <c r="E28" s="152"/>
      <c r="F28" s="178"/>
      <c r="G28" s="3"/>
      <c r="H28" s="243" t="s">
        <v>40</v>
      </c>
      <c r="I28" s="152"/>
      <c r="J28" s="152"/>
      <c r="K28" s="178"/>
      <c r="L28" s="3"/>
      <c r="M28" s="255" t="s">
        <v>253</v>
      </c>
      <c r="N28" s="152"/>
      <c r="O28" s="152"/>
      <c r="P28" s="178"/>
      <c r="Q28" s="3"/>
      <c r="R28" s="253" t="s">
        <v>71</v>
      </c>
      <c r="S28" s="152"/>
      <c r="T28" s="152"/>
      <c r="U28" s="178"/>
      <c r="V28" s="3"/>
      <c r="W28" s="244" t="s">
        <v>224</v>
      </c>
      <c r="X28" s="152"/>
      <c r="Y28" s="152"/>
      <c r="Z28" s="178"/>
      <c r="AA28" s="3"/>
      <c r="AB28" s="244" t="s">
        <v>225</v>
      </c>
      <c r="AC28" s="152"/>
      <c r="AD28" s="152"/>
      <c r="AE28" s="178"/>
      <c r="AF28" s="37"/>
      <c r="AG28" s="46"/>
      <c r="AH28" s="3"/>
      <c r="AI28" s="244" t="s">
        <v>82</v>
      </c>
      <c r="AJ28" s="152"/>
      <c r="AK28" s="152"/>
      <c r="AL28" s="178"/>
      <c r="AM28" s="3"/>
      <c r="AN28" s="244" t="s">
        <v>226</v>
      </c>
      <c r="AO28" s="152"/>
      <c r="AP28" s="152"/>
      <c r="AQ28" s="178"/>
      <c r="AR28" s="3"/>
      <c r="AS28" s="3"/>
      <c r="AT28" s="3"/>
      <c r="AU28" s="3"/>
      <c r="AV28" s="3"/>
      <c r="AW28" s="3"/>
      <c r="AX28" s="244" t="s">
        <v>227</v>
      </c>
      <c r="AY28" s="152"/>
      <c r="AZ28" s="152"/>
      <c r="BA28" s="178"/>
      <c r="BB28" s="118"/>
    </row>
    <row r="29" spans="1:54" ht="11.25" customHeight="1">
      <c r="A29" s="3"/>
      <c r="B29" s="68"/>
      <c r="C29" s="245" t="s">
        <v>43</v>
      </c>
      <c r="D29" s="178"/>
      <c r="E29" s="119" t="s">
        <v>140</v>
      </c>
      <c r="F29" s="119"/>
      <c r="G29" s="3"/>
      <c r="H29" s="242" t="s">
        <v>39</v>
      </c>
      <c r="I29" s="178"/>
      <c r="J29" s="120" t="s">
        <v>176</v>
      </c>
      <c r="K29" s="120" t="str">
        <f>C13</f>
        <v>FING 1401</v>
      </c>
      <c r="L29" s="3"/>
      <c r="M29" s="245" t="s">
        <v>258</v>
      </c>
      <c r="N29" s="178"/>
      <c r="O29" s="119" t="s">
        <v>140</v>
      </c>
      <c r="P29" s="119"/>
      <c r="Q29" s="137"/>
      <c r="R29" s="242" t="s">
        <v>67</v>
      </c>
      <c r="S29" s="178"/>
      <c r="T29" s="120" t="s">
        <v>140</v>
      </c>
      <c r="U29" s="124" t="s">
        <v>229</v>
      </c>
      <c r="V29" s="3"/>
      <c r="W29" s="242" t="s">
        <v>75</v>
      </c>
      <c r="X29" s="178"/>
      <c r="Y29" s="120" t="s">
        <v>140</v>
      </c>
      <c r="Z29" s="124" t="s">
        <v>67</v>
      </c>
      <c r="AA29" s="3"/>
      <c r="AB29" s="242" t="s">
        <v>77</v>
      </c>
      <c r="AC29" s="178"/>
      <c r="AD29" s="120" t="s">
        <v>140</v>
      </c>
      <c r="AE29" s="120" t="s">
        <v>75</v>
      </c>
      <c r="AF29" s="37"/>
      <c r="AG29" s="46"/>
      <c r="AH29" s="3"/>
      <c r="AI29" s="245" t="s">
        <v>76</v>
      </c>
      <c r="AJ29" s="178"/>
      <c r="AK29" s="119" t="s">
        <v>176</v>
      </c>
      <c r="AL29" s="119"/>
      <c r="AM29" s="3"/>
      <c r="AN29" s="242" t="s">
        <v>78</v>
      </c>
      <c r="AO29" s="178"/>
      <c r="AP29" s="120" t="s">
        <v>176</v>
      </c>
      <c r="AQ29" s="120" t="s">
        <v>76</v>
      </c>
      <c r="AR29" s="3"/>
      <c r="AS29" s="3"/>
      <c r="AT29" s="3"/>
      <c r="AU29" s="3"/>
      <c r="AV29" s="3"/>
      <c r="AW29" s="3"/>
      <c r="AX29" s="245" t="s">
        <v>230</v>
      </c>
      <c r="AY29" s="178"/>
      <c r="AZ29" s="119" t="s">
        <v>176</v>
      </c>
      <c r="BA29" s="119"/>
      <c r="BB29" s="118"/>
    </row>
    <row r="30" spans="1:54" ht="11.25" customHeight="1">
      <c r="A30" s="3"/>
      <c r="B30" s="68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6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118"/>
    </row>
    <row r="31" spans="1:54" ht="11.25" customHeight="1">
      <c r="A31" s="3"/>
      <c r="B31" s="68"/>
      <c r="C31" s="119">
        <v>3</v>
      </c>
      <c r="D31" s="119">
        <v>1</v>
      </c>
      <c r="E31" s="119">
        <v>4</v>
      </c>
      <c r="F31" s="119">
        <v>3</v>
      </c>
      <c r="G31" s="37"/>
      <c r="H31" s="119">
        <v>3</v>
      </c>
      <c r="I31" s="119">
        <v>2</v>
      </c>
      <c r="J31" s="119">
        <v>3</v>
      </c>
      <c r="K31" s="119">
        <v>3</v>
      </c>
      <c r="L31" s="3"/>
      <c r="M31" s="27">
        <v>3</v>
      </c>
      <c r="N31" s="27">
        <v>2</v>
      </c>
      <c r="O31" s="27">
        <v>3</v>
      </c>
      <c r="P31" s="27">
        <v>3</v>
      </c>
      <c r="Q31" s="3"/>
      <c r="R31" s="27">
        <v>3</v>
      </c>
      <c r="S31" s="27">
        <v>2</v>
      </c>
      <c r="T31" s="27">
        <v>3</v>
      </c>
      <c r="U31" s="27">
        <v>3</v>
      </c>
      <c r="V31" s="3"/>
      <c r="W31" s="27">
        <v>3</v>
      </c>
      <c r="X31" s="27">
        <v>2</v>
      </c>
      <c r="Y31" s="27">
        <v>3</v>
      </c>
      <c r="Z31" s="27">
        <v>3</v>
      </c>
      <c r="AA31" s="3"/>
      <c r="AB31" s="27">
        <v>4</v>
      </c>
      <c r="AC31" s="27"/>
      <c r="AD31" s="27">
        <v>5</v>
      </c>
      <c r="AE31" s="27">
        <v>3</v>
      </c>
      <c r="AF31" s="3"/>
      <c r="AG31" s="6"/>
      <c r="AH31" s="3"/>
      <c r="AI31" s="27">
        <v>3</v>
      </c>
      <c r="AJ31" s="27">
        <v>2</v>
      </c>
      <c r="AK31" s="27">
        <v>3</v>
      </c>
      <c r="AL31" s="27">
        <v>3</v>
      </c>
      <c r="AM31" s="3"/>
      <c r="AN31" s="27">
        <v>3</v>
      </c>
      <c r="AO31" s="27">
        <v>2</v>
      </c>
      <c r="AP31" s="27">
        <v>3</v>
      </c>
      <c r="AQ31" s="27">
        <v>3</v>
      </c>
      <c r="AR31" s="3"/>
      <c r="AS31" s="27">
        <v>4</v>
      </c>
      <c r="AT31" s="27"/>
      <c r="AU31" s="27">
        <v>5</v>
      </c>
      <c r="AV31" s="27">
        <v>3</v>
      </c>
      <c r="AW31" s="3"/>
      <c r="AX31" s="3"/>
      <c r="AY31" s="3"/>
      <c r="AZ31" s="3"/>
      <c r="BA31" s="3"/>
      <c r="BB31" s="118"/>
    </row>
    <row r="32" spans="1:54" ht="36.75" customHeight="1">
      <c r="A32" s="3"/>
      <c r="B32" s="68"/>
      <c r="C32" s="243" t="s">
        <v>231</v>
      </c>
      <c r="D32" s="152"/>
      <c r="E32" s="152"/>
      <c r="F32" s="178"/>
      <c r="G32" s="37"/>
      <c r="H32" s="244" t="s">
        <v>97</v>
      </c>
      <c r="I32" s="152"/>
      <c r="J32" s="152"/>
      <c r="K32" s="178"/>
      <c r="L32" s="3"/>
      <c r="M32" s="244" t="s">
        <v>232</v>
      </c>
      <c r="N32" s="152"/>
      <c r="O32" s="152"/>
      <c r="P32" s="178"/>
      <c r="Q32" s="3"/>
      <c r="R32" s="244" t="s">
        <v>233</v>
      </c>
      <c r="S32" s="152"/>
      <c r="T32" s="152"/>
      <c r="U32" s="178"/>
      <c r="V32" s="3"/>
      <c r="W32" s="244" t="s">
        <v>234</v>
      </c>
      <c r="X32" s="152"/>
      <c r="Y32" s="152"/>
      <c r="Z32" s="178"/>
      <c r="AA32" s="3"/>
      <c r="AB32" s="244" t="s">
        <v>207</v>
      </c>
      <c r="AC32" s="152"/>
      <c r="AD32" s="152"/>
      <c r="AE32" s="178"/>
      <c r="AF32" s="37"/>
      <c r="AG32" s="46"/>
      <c r="AH32" s="3"/>
      <c r="AI32" s="244" t="s">
        <v>235</v>
      </c>
      <c r="AJ32" s="152"/>
      <c r="AK32" s="152"/>
      <c r="AL32" s="178"/>
      <c r="AM32" s="3"/>
      <c r="AN32" s="244" t="s">
        <v>236</v>
      </c>
      <c r="AO32" s="152"/>
      <c r="AP32" s="152"/>
      <c r="AQ32" s="178"/>
      <c r="AR32" s="3"/>
      <c r="AS32" s="244" t="s">
        <v>237</v>
      </c>
      <c r="AT32" s="152"/>
      <c r="AU32" s="152"/>
      <c r="AV32" s="178"/>
      <c r="AW32" s="3"/>
      <c r="AX32" s="3"/>
      <c r="AY32" s="3"/>
      <c r="AZ32" s="3"/>
      <c r="BA32" s="3"/>
      <c r="BB32" s="118"/>
    </row>
    <row r="33" spans="1:54" ht="18" customHeight="1">
      <c r="A33" s="3"/>
      <c r="B33" s="68"/>
      <c r="C33" s="254" t="s">
        <v>238</v>
      </c>
      <c r="D33" s="178"/>
      <c r="E33" s="119"/>
      <c r="F33" s="27"/>
      <c r="G33" s="37"/>
      <c r="H33" s="245" t="s">
        <v>87</v>
      </c>
      <c r="I33" s="178"/>
      <c r="J33" s="119" t="s">
        <v>140</v>
      </c>
      <c r="K33" s="27" t="s">
        <v>238</v>
      </c>
      <c r="L33" s="137"/>
      <c r="M33" s="242" t="s">
        <v>88</v>
      </c>
      <c r="N33" s="178"/>
      <c r="O33" s="120" t="s">
        <v>176</v>
      </c>
      <c r="P33" s="27" t="s">
        <v>87</v>
      </c>
      <c r="Q33" s="137"/>
      <c r="R33" s="242" t="s">
        <v>107</v>
      </c>
      <c r="S33" s="178"/>
      <c r="T33" s="120" t="s">
        <v>140</v>
      </c>
      <c r="U33" s="120" t="s">
        <v>88</v>
      </c>
      <c r="V33" s="3"/>
      <c r="W33" s="245" t="s">
        <v>239</v>
      </c>
      <c r="X33" s="178"/>
      <c r="Y33" s="119" t="s">
        <v>140</v>
      </c>
      <c r="Z33" s="124" t="s">
        <v>290</v>
      </c>
      <c r="AA33" s="3"/>
      <c r="AB33" s="242" t="s">
        <v>215</v>
      </c>
      <c r="AC33" s="178"/>
      <c r="AD33" s="119" t="s">
        <v>140</v>
      </c>
      <c r="AE33" s="119"/>
      <c r="AF33" s="37"/>
      <c r="AG33" s="46"/>
      <c r="AH33" s="3"/>
      <c r="AI33" s="245" t="s">
        <v>122</v>
      </c>
      <c r="AJ33" s="178"/>
      <c r="AK33" s="119" t="s">
        <v>176</v>
      </c>
      <c r="AL33" s="119"/>
      <c r="AM33" s="3"/>
      <c r="AN33" s="242" t="s">
        <v>118</v>
      </c>
      <c r="AO33" s="178"/>
      <c r="AP33" s="120" t="s">
        <v>176</v>
      </c>
      <c r="AQ33" s="120" t="s">
        <v>122</v>
      </c>
      <c r="AR33" s="3"/>
      <c r="AS33" s="242" t="s">
        <v>121</v>
      </c>
      <c r="AT33" s="178"/>
      <c r="AU33" s="120" t="s">
        <v>176</v>
      </c>
      <c r="AV33" s="120" t="s">
        <v>118</v>
      </c>
      <c r="AW33" s="3"/>
      <c r="AX33" s="3"/>
      <c r="AY33" s="3"/>
      <c r="AZ33" s="3"/>
      <c r="BA33" s="3"/>
      <c r="BB33" s="118"/>
    </row>
    <row r="34" spans="1:54" ht="11.25" customHeight="1">
      <c r="A34" s="3"/>
      <c r="B34" s="68"/>
      <c r="C34" s="37"/>
      <c r="D34" s="37"/>
      <c r="E34" s="37"/>
      <c r="F34" s="37"/>
      <c r="G34" s="37"/>
      <c r="H34" s="37"/>
      <c r="I34" s="37"/>
      <c r="J34" s="37"/>
      <c r="K34" s="37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6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118"/>
    </row>
    <row r="35" spans="1:54" ht="11.25" customHeight="1">
      <c r="A35" s="3"/>
      <c r="B35" s="68"/>
      <c r="C35" s="122">
        <v>2</v>
      </c>
      <c r="D35" s="122">
        <v>2</v>
      </c>
      <c r="E35" s="122">
        <v>3</v>
      </c>
      <c r="F35" s="122">
        <v>2</v>
      </c>
      <c r="G35" s="37"/>
      <c r="H35" s="3"/>
      <c r="I35" s="3"/>
      <c r="J35" s="3"/>
      <c r="K35" s="3"/>
      <c r="L35" s="3"/>
      <c r="M35" s="27">
        <v>4</v>
      </c>
      <c r="N35" s="27"/>
      <c r="O35" s="27">
        <v>2</v>
      </c>
      <c r="P35" s="27">
        <v>2</v>
      </c>
      <c r="Q35" s="3"/>
      <c r="R35" s="3"/>
      <c r="S35" s="3"/>
      <c r="T35" s="3"/>
      <c r="U35" s="3"/>
      <c r="V35" s="3"/>
      <c r="W35" s="27">
        <v>2</v>
      </c>
      <c r="X35" s="27"/>
      <c r="Y35" s="27">
        <v>1</v>
      </c>
      <c r="Z35" s="27">
        <v>1</v>
      </c>
      <c r="AA35" s="3"/>
      <c r="AB35" s="27">
        <v>2</v>
      </c>
      <c r="AC35" s="27"/>
      <c r="AD35" s="27">
        <v>10</v>
      </c>
      <c r="AE35" s="27">
        <v>4</v>
      </c>
      <c r="AF35" s="3"/>
      <c r="AG35" s="6"/>
      <c r="AH35" s="3"/>
      <c r="AI35" s="27">
        <v>4</v>
      </c>
      <c r="AJ35" s="27">
        <v>0</v>
      </c>
      <c r="AK35" s="27">
        <v>2</v>
      </c>
      <c r="AL35" s="27">
        <v>2</v>
      </c>
      <c r="AM35" s="3"/>
      <c r="AN35" s="27">
        <v>4</v>
      </c>
      <c r="AO35" s="27"/>
      <c r="AP35" s="27">
        <v>5</v>
      </c>
      <c r="AQ35" s="27">
        <v>3</v>
      </c>
      <c r="AR35" s="3"/>
      <c r="AS35" s="27">
        <v>4</v>
      </c>
      <c r="AT35" s="27"/>
      <c r="AU35" s="27">
        <v>5</v>
      </c>
      <c r="AV35" s="27">
        <v>3</v>
      </c>
      <c r="AW35" s="3"/>
      <c r="AX35" s="27">
        <v>4</v>
      </c>
      <c r="AY35" s="27"/>
      <c r="AZ35" s="27">
        <v>5</v>
      </c>
      <c r="BA35" s="27">
        <v>3</v>
      </c>
      <c r="BB35" s="118"/>
    </row>
    <row r="36" spans="1:54" ht="35.25" customHeight="1">
      <c r="A36" s="3"/>
      <c r="B36" s="68"/>
      <c r="C36" s="253" t="s">
        <v>241</v>
      </c>
      <c r="D36" s="152"/>
      <c r="E36" s="152"/>
      <c r="F36" s="178"/>
      <c r="G36" s="37"/>
      <c r="H36" s="3"/>
      <c r="I36" s="3"/>
      <c r="J36" s="3"/>
      <c r="K36" s="3"/>
      <c r="L36" s="3"/>
      <c r="M36" s="255" t="s">
        <v>254</v>
      </c>
      <c r="N36" s="152"/>
      <c r="O36" s="152"/>
      <c r="P36" s="178"/>
      <c r="Q36" s="3"/>
      <c r="R36" s="3"/>
      <c r="S36" s="3"/>
      <c r="T36" s="3"/>
      <c r="U36" s="3"/>
      <c r="V36" s="3"/>
      <c r="W36" s="256" t="s">
        <v>252</v>
      </c>
      <c r="X36" s="152"/>
      <c r="Y36" s="152"/>
      <c r="Z36" s="178"/>
      <c r="AA36" s="3"/>
      <c r="AB36" s="244" t="s">
        <v>243</v>
      </c>
      <c r="AC36" s="152"/>
      <c r="AD36" s="152"/>
      <c r="AE36" s="178"/>
      <c r="AF36" s="37"/>
      <c r="AG36" s="46"/>
      <c r="AH36" s="3"/>
      <c r="AI36" s="256" t="s">
        <v>244</v>
      </c>
      <c r="AJ36" s="152"/>
      <c r="AK36" s="152"/>
      <c r="AL36" s="178"/>
      <c r="AM36" s="3"/>
      <c r="AN36" s="256" t="s">
        <v>116</v>
      </c>
      <c r="AO36" s="152"/>
      <c r="AP36" s="152"/>
      <c r="AQ36" s="178"/>
      <c r="AR36" s="3"/>
      <c r="AS36" s="256" t="s">
        <v>115</v>
      </c>
      <c r="AT36" s="152"/>
      <c r="AU36" s="152"/>
      <c r="AV36" s="178"/>
      <c r="AW36" s="3"/>
      <c r="AX36" s="253" t="s">
        <v>245</v>
      </c>
      <c r="AY36" s="152"/>
      <c r="AZ36" s="152"/>
      <c r="BA36" s="178"/>
      <c r="BB36" s="118"/>
    </row>
    <row r="37" spans="1:54" ht="11.25" customHeight="1">
      <c r="A37" s="3"/>
      <c r="B37" s="68"/>
      <c r="C37" s="254" t="s">
        <v>246</v>
      </c>
      <c r="D37" s="178"/>
      <c r="E37" s="119"/>
      <c r="F37" s="119"/>
      <c r="G37" s="37"/>
      <c r="H37" s="3"/>
      <c r="I37" s="3"/>
      <c r="J37" s="3"/>
      <c r="K37" s="3"/>
      <c r="L37" s="3"/>
      <c r="M37" s="254" t="s">
        <v>249</v>
      </c>
      <c r="N37" s="178"/>
      <c r="O37" s="119" t="s">
        <v>140</v>
      </c>
      <c r="P37" s="119" t="str">
        <f>C45</f>
        <v>INST 004</v>
      </c>
      <c r="Q37" s="3"/>
      <c r="R37" s="3"/>
      <c r="S37" s="3"/>
      <c r="T37" s="3"/>
      <c r="U37" s="3"/>
      <c r="V37" s="3"/>
      <c r="W37" s="245" t="s">
        <v>257</v>
      </c>
      <c r="X37" s="178"/>
      <c r="Y37" s="119" t="s">
        <v>140</v>
      </c>
      <c r="Z37" s="119"/>
      <c r="AA37" s="3"/>
      <c r="AB37" s="245" t="s">
        <v>95</v>
      </c>
      <c r="AC37" s="178"/>
      <c r="AD37" s="119" t="s">
        <v>140</v>
      </c>
      <c r="AE37" s="125"/>
      <c r="AF37" s="37"/>
      <c r="AG37" s="46"/>
      <c r="AH37" s="3"/>
      <c r="AI37" s="245" t="s">
        <v>132</v>
      </c>
      <c r="AJ37" s="178"/>
      <c r="AK37" s="119" t="s">
        <v>176</v>
      </c>
      <c r="AL37" s="119"/>
      <c r="AM37" s="3"/>
      <c r="AN37" s="245" t="s">
        <v>110</v>
      </c>
      <c r="AO37" s="178"/>
      <c r="AP37" s="119" t="s">
        <v>176</v>
      </c>
      <c r="AQ37" s="119"/>
      <c r="AR37" s="3"/>
      <c r="AS37" s="245" t="s">
        <v>109</v>
      </c>
      <c r="AT37" s="178"/>
      <c r="AU37" s="119" t="s">
        <v>176</v>
      </c>
      <c r="AV37" s="119"/>
      <c r="AW37" s="3"/>
      <c r="AX37" s="245" t="s">
        <v>126</v>
      </c>
      <c r="AY37" s="178"/>
      <c r="AZ37" s="119" t="s">
        <v>176</v>
      </c>
      <c r="BA37" s="119"/>
      <c r="BB37" s="118"/>
    </row>
    <row r="38" spans="1:54" ht="11.25" customHeight="1">
      <c r="A38" s="3"/>
      <c r="B38" s="68"/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6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118"/>
    </row>
    <row r="39" spans="1:54" ht="11.25" customHeight="1">
      <c r="A39" s="3"/>
      <c r="B39" s="68"/>
      <c r="C39" s="119">
        <v>2</v>
      </c>
      <c r="D39" s="119">
        <v>0</v>
      </c>
      <c r="E39" s="119">
        <v>1</v>
      </c>
      <c r="F39" s="119">
        <v>1</v>
      </c>
      <c r="G39" s="37"/>
      <c r="H39" s="3"/>
      <c r="I39" s="3"/>
      <c r="J39" s="3"/>
      <c r="K39" s="3"/>
      <c r="L39" s="3"/>
      <c r="M39" s="119">
        <v>4</v>
      </c>
      <c r="N39" s="119">
        <v>2</v>
      </c>
      <c r="O39" s="119">
        <v>3</v>
      </c>
      <c r="P39" s="119">
        <v>3</v>
      </c>
      <c r="Q39" s="3"/>
      <c r="R39" s="119">
        <v>4</v>
      </c>
      <c r="S39" s="119">
        <v>0</v>
      </c>
      <c r="T39" s="119">
        <v>2</v>
      </c>
      <c r="U39" s="119">
        <v>2</v>
      </c>
      <c r="V39" s="3"/>
      <c r="W39" s="27">
        <v>4</v>
      </c>
      <c r="X39" s="27"/>
      <c r="Y39" s="27">
        <v>2</v>
      </c>
      <c r="Z39" s="27">
        <v>2</v>
      </c>
      <c r="AA39" s="3"/>
      <c r="AB39" s="3"/>
      <c r="AC39" s="3"/>
      <c r="AD39" s="3"/>
      <c r="AE39" s="3"/>
      <c r="AF39" s="3"/>
      <c r="AG39" s="6"/>
      <c r="AH39" s="3"/>
      <c r="AI39" s="3"/>
      <c r="AJ39" s="3"/>
      <c r="AK39" s="3"/>
      <c r="AL39" s="3"/>
      <c r="AM39" s="3"/>
      <c r="AN39" s="27">
        <v>4</v>
      </c>
      <c r="AO39" s="27"/>
      <c r="AP39" s="27">
        <v>5</v>
      </c>
      <c r="AQ39" s="27">
        <v>3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118"/>
    </row>
    <row r="40" spans="1:54" ht="36.75" customHeight="1">
      <c r="A40" s="3"/>
      <c r="B40" s="68"/>
      <c r="C40" s="256" t="s">
        <v>250</v>
      </c>
      <c r="D40" s="152"/>
      <c r="E40" s="152"/>
      <c r="F40" s="178"/>
      <c r="G40" s="37"/>
      <c r="H40" s="3"/>
      <c r="I40" s="3"/>
      <c r="J40" s="3"/>
      <c r="K40" s="3"/>
      <c r="L40" s="3"/>
      <c r="M40" s="253" t="s">
        <v>242</v>
      </c>
      <c r="N40" s="152"/>
      <c r="O40" s="152"/>
      <c r="P40" s="178"/>
      <c r="Q40" s="3"/>
      <c r="R40" s="256" t="s">
        <v>260</v>
      </c>
      <c r="S40" s="152"/>
      <c r="T40" s="152"/>
      <c r="U40" s="178"/>
      <c r="V40" s="3"/>
      <c r="W40" s="255" t="s">
        <v>255</v>
      </c>
      <c r="X40" s="152"/>
      <c r="Y40" s="152"/>
      <c r="Z40" s="178"/>
      <c r="AA40" s="3"/>
      <c r="AB40" s="3"/>
      <c r="AC40" s="3"/>
      <c r="AD40" s="3"/>
      <c r="AE40" s="3"/>
      <c r="AF40" s="37"/>
      <c r="AG40" s="46"/>
      <c r="AH40" s="3"/>
      <c r="AI40" s="166"/>
      <c r="AJ40" s="167"/>
      <c r="AK40" s="167"/>
      <c r="AL40" s="167"/>
      <c r="AM40" s="3"/>
      <c r="AN40" s="253" t="s">
        <v>127</v>
      </c>
      <c r="AO40" s="152"/>
      <c r="AP40" s="152"/>
      <c r="AQ40" s="178"/>
      <c r="AR40" s="3"/>
      <c r="AS40" s="166"/>
      <c r="AT40" s="167"/>
      <c r="AU40" s="167"/>
      <c r="AV40" s="167"/>
      <c r="AW40" s="3"/>
      <c r="AX40" s="166"/>
      <c r="AY40" s="167"/>
      <c r="AZ40" s="167"/>
      <c r="BA40" s="167"/>
      <c r="BB40" s="118"/>
    </row>
    <row r="41" spans="1:54" ht="11.25" customHeight="1">
      <c r="A41" s="3"/>
      <c r="B41" s="68"/>
      <c r="C41" s="254" t="s">
        <v>144</v>
      </c>
      <c r="D41" s="178"/>
      <c r="E41" s="119"/>
      <c r="F41" s="119"/>
      <c r="G41" s="37"/>
      <c r="H41" s="3"/>
      <c r="I41" s="3"/>
      <c r="J41" s="3"/>
      <c r="K41" s="3"/>
      <c r="L41" s="3"/>
      <c r="M41" s="245" t="s">
        <v>44</v>
      </c>
      <c r="N41" s="178"/>
      <c r="O41" s="119" t="s">
        <v>140</v>
      </c>
      <c r="P41" s="136" t="s">
        <v>42</v>
      </c>
      <c r="Q41" s="137"/>
      <c r="R41" s="245" t="s">
        <v>162</v>
      </c>
      <c r="S41" s="178"/>
      <c r="T41" s="119" t="s">
        <v>140</v>
      </c>
      <c r="U41" s="119"/>
      <c r="V41" s="3"/>
      <c r="W41" s="254" t="s">
        <v>147</v>
      </c>
      <c r="X41" s="178"/>
      <c r="Y41" s="119" t="s">
        <v>140</v>
      </c>
      <c r="Z41" s="119"/>
      <c r="AA41" s="3"/>
      <c r="AB41" s="3"/>
      <c r="AC41" s="3"/>
      <c r="AD41" s="3"/>
      <c r="AE41" s="3"/>
      <c r="AF41" s="37"/>
      <c r="AG41" s="46"/>
      <c r="AH41" s="3"/>
      <c r="AI41" s="37"/>
      <c r="AJ41" s="37"/>
      <c r="AK41" s="37"/>
      <c r="AL41" s="37"/>
      <c r="AM41" s="3"/>
      <c r="AN41" s="254" t="s">
        <v>125</v>
      </c>
      <c r="AO41" s="178"/>
      <c r="AP41" s="119"/>
      <c r="AQ41" s="119"/>
      <c r="AR41" s="3"/>
      <c r="AS41" s="37"/>
      <c r="AT41" s="37"/>
      <c r="AU41" s="37"/>
      <c r="AV41" s="37"/>
      <c r="AW41" s="3"/>
      <c r="AX41" s="37"/>
      <c r="AY41" s="38"/>
      <c r="AZ41" s="37"/>
      <c r="BA41" s="37"/>
      <c r="BB41" s="118"/>
    </row>
    <row r="42" spans="1:54" ht="11.25" customHeight="1">
      <c r="A42" s="3"/>
      <c r="B42" s="68"/>
      <c r="C42" s="37"/>
      <c r="D42" s="37"/>
      <c r="E42" s="37"/>
      <c r="F42" s="37"/>
      <c r="G42" s="37"/>
      <c r="H42" s="37"/>
      <c r="I42" s="37"/>
      <c r="J42" s="37"/>
      <c r="K42" s="37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6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118"/>
    </row>
    <row r="43" spans="1:54" ht="11.25" customHeight="1">
      <c r="A43" s="3"/>
      <c r="B43" s="68"/>
      <c r="C43" s="122">
        <v>4</v>
      </c>
      <c r="D43" s="122"/>
      <c r="E43" s="122">
        <v>2</v>
      </c>
      <c r="F43" s="122">
        <v>2</v>
      </c>
      <c r="G43" s="37"/>
      <c r="H43" s="27">
        <v>2</v>
      </c>
      <c r="I43" s="27"/>
      <c r="J43" s="27">
        <v>2</v>
      </c>
      <c r="K43" s="27">
        <v>2</v>
      </c>
      <c r="L43" s="3"/>
      <c r="M43" s="27">
        <v>2</v>
      </c>
      <c r="N43" s="27"/>
      <c r="O43" s="27">
        <v>2</v>
      </c>
      <c r="P43" s="27">
        <v>2</v>
      </c>
      <c r="Q43" s="3"/>
      <c r="R43" s="27">
        <v>2</v>
      </c>
      <c r="S43" s="27"/>
      <c r="T43" s="27">
        <v>2</v>
      </c>
      <c r="U43" s="27">
        <v>2</v>
      </c>
      <c r="V43" s="3"/>
      <c r="W43" s="27">
        <v>2</v>
      </c>
      <c r="X43" s="27"/>
      <c r="Y43" s="27">
        <v>2</v>
      </c>
      <c r="Z43" s="27">
        <v>2</v>
      </c>
      <c r="AA43" s="3"/>
      <c r="AB43" s="3"/>
      <c r="AC43" s="3"/>
      <c r="AD43" s="3"/>
      <c r="AE43" s="3"/>
      <c r="AF43" s="3"/>
      <c r="AG43" s="6"/>
      <c r="AH43" s="3"/>
      <c r="AI43" s="27">
        <v>2</v>
      </c>
      <c r="AJ43" s="27"/>
      <c r="AK43" s="27">
        <v>2</v>
      </c>
      <c r="AL43" s="27">
        <v>2</v>
      </c>
      <c r="AM43" s="3"/>
      <c r="AN43" s="27">
        <v>2</v>
      </c>
      <c r="AO43" s="27"/>
      <c r="AP43" s="27">
        <v>2</v>
      </c>
      <c r="AQ43" s="27">
        <v>2</v>
      </c>
      <c r="AR43" s="3"/>
      <c r="AS43" s="27">
        <v>2</v>
      </c>
      <c r="AT43" s="27"/>
      <c r="AU43" s="27">
        <v>2</v>
      </c>
      <c r="AV43" s="27">
        <v>2</v>
      </c>
      <c r="AW43" s="3"/>
      <c r="AX43" s="3"/>
      <c r="AY43" s="3"/>
      <c r="AZ43" s="3"/>
      <c r="BA43" s="3"/>
      <c r="BB43" s="118"/>
    </row>
    <row r="44" spans="1:54" ht="33" customHeight="1">
      <c r="A44" s="3"/>
      <c r="B44" s="68"/>
      <c r="C44" s="256" t="s">
        <v>259</v>
      </c>
      <c r="D44" s="152"/>
      <c r="E44" s="152"/>
      <c r="F44" s="178"/>
      <c r="G44" s="37"/>
      <c r="H44" s="256" t="s">
        <v>261</v>
      </c>
      <c r="I44" s="152"/>
      <c r="J44" s="152"/>
      <c r="K44" s="178"/>
      <c r="L44" s="3"/>
      <c r="M44" s="256" t="s">
        <v>262</v>
      </c>
      <c r="N44" s="152"/>
      <c r="O44" s="152"/>
      <c r="P44" s="178"/>
      <c r="Q44" s="3"/>
      <c r="R44" s="256" t="s">
        <v>263</v>
      </c>
      <c r="S44" s="152"/>
      <c r="T44" s="152"/>
      <c r="U44" s="178"/>
      <c r="V44" s="3"/>
      <c r="W44" s="256" t="s">
        <v>264</v>
      </c>
      <c r="X44" s="152"/>
      <c r="Y44" s="152"/>
      <c r="Z44" s="178"/>
      <c r="AA44" s="3"/>
      <c r="AB44" s="3"/>
      <c r="AC44" s="3"/>
      <c r="AD44" s="3"/>
      <c r="AE44" s="3"/>
      <c r="AF44" s="37"/>
      <c r="AG44" s="78"/>
      <c r="AH44" s="3"/>
      <c r="AI44" s="256" t="s">
        <v>265</v>
      </c>
      <c r="AJ44" s="152"/>
      <c r="AK44" s="152"/>
      <c r="AL44" s="178"/>
      <c r="AM44" s="3"/>
      <c r="AN44" s="256" t="s">
        <v>266</v>
      </c>
      <c r="AO44" s="152"/>
      <c r="AP44" s="152"/>
      <c r="AQ44" s="178"/>
      <c r="AR44" s="3"/>
      <c r="AS44" s="256" t="s">
        <v>267</v>
      </c>
      <c r="AT44" s="152"/>
      <c r="AU44" s="152"/>
      <c r="AV44" s="178"/>
      <c r="AW44" s="3"/>
      <c r="AX44" s="166"/>
      <c r="AY44" s="167"/>
      <c r="AZ44" s="167"/>
      <c r="BA44" s="167"/>
      <c r="BB44" s="118"/>
    </row>
    <row r="45" spans="1:54" ht="11.25" customHeight="1">
      <c r="A45" s="3"/>
      <c r="B45" s="68"/>
      <c r="C45" s="254" t="s">
        <v>268</v>
      </c>
      <c r="D45" s="178"/>
      <c r="E45" s="119"/>
      <c r="F45" s="119"/>
      <c r="G45" s="37"/>
      <c r="H45" s="245" t="s">
        <v>269</v>
      </c>
      <c r="I45" s="178"/>
      <c r="J45" s="119" t="s">
        <v>140</v>
      </c>
      <c r="K45" s="119"/>
      <c r="L45" s="3"/>
      <c r="M45" s="242" t="s">
        <v>270</v>
      </c>
      <c r="N45" s="178"/>
      <c r="O45" s="120" t="s">
        <v>140</v>
      </c>
      <c r="P45" s="120" t="s">
        <v>269</v>
      </c>
      <c r="Q45" s="3"/>
      <c r="R45" s="242" t="s">
        <v>271</v>
      </c>
      <c r="S45" s="178"/>
      <c r="T45" s="120" t="s">
        <v>140</v>
      </c>
      <c r="U45" s="120" t="s">
        <v>270</v>
      </c>
      <c r="V45" s="3"/>
      <c r="W45" s="242" t="s">
        <v>272</v>
      </c>
      <c r="X45" s="178"/>
      <c r="Y45" s="120" t="s">
        <v>140</v>
      </c>
      <c r="Z45" s="120" t="s">
        <v>271</v>
      </c>
      <c r="AA45" s="3"/>
      <c r="AB45" s="3"/>
      <c r="AC45" s="3"/>
      <c r="AD45" s="3"/>
      <c r="AE45" s="3"/>
      <c r="AF45" s="37"/>
      <c r="AG45" s="80"/>
      <c r="AH45" s="3"/>
      <c r="AI45" s="245" t="s">
        <v>273</v>
      </c>
      <c r="AJ45" s="178"/>
      <c r="AK45" s="119" t="s">
        <v>176</v>
      </c>
      <c r="AL45" s="119"/>
      <c r="AM45" s="3"/>
      <c r="AN45" s="242" t="s">
        <v>274</v>
      </c>
      <c r="AO45" s="178"/>
      <c r="AP45" s="120" t="s">
        <v>176</v>
      </c>
      <c r="AQ45" s="120" t="s">
        <v>273</v>
      </c>
      <c r="AR45" s="3"/>
      <c r="AS45" s="242" t="s">
        <v>275</v>
      </c>
      <c r="AT45" s="178"/>
      <c r="AU45" s="120" t="s">
        <v>176</v>
      </c>
      <c r="AV45" s="120" t="s">
        <v>274</v>
      </c>
      <c r="AW45" s="3"/>
      <c r="AX45" s="37"/>
      <c r="AY45" s="37"/>
      <c r="AZ45" s="37"/>
      <c r="BA45" s="37"/>
      <c r="BB45" s="118"/>
    </row>
    <row r="46" spans="1:54" ht="11.25" customHeight="1">
      <c r="A46" s="3"/>
      <c r="B46" s="68"/>
      <c r="C46" s="126"/>
      <c r="D46" s="126"/>
      <c r="E46" s="127"/>
      <c r="F46" s="127"/>
      <c r="G46" s="37"/>
      <c r="H46" s="127"/>
      <c r="I46" s="127"/>
      <c r="J46" s="127"/>
      <c r="K46" s="127"/>
      <c r="L46" s="3"/>
      <c r="M46" s="127"/>
      <c r="N46" s="127"/>
      <c r="O46" s="127"/>
      <c r="P46" s="127"/>
      <c r="Q46" s="3"/>
      <c r="R46" s="128"/>
      <c r="S46" s="128"/>
      <c r="T46" s="128"/>
      <c r="U46" s="128"/>
      <c r="V46" s="3"/>
      <c r="W46" s="128"/>
      <c r="X46" s="128"/>
      <c r="Y46" s="128"/>
      <c r="Z46" s="128"/>
      <c r="AA46" s="3"/>
      <c r="AB46" s="128"/>
      <c r="AC46" s="128"/>
      <c r="AD46" s="128"/>
      <c r="AE46" s="128"/>
      <c r="AF46" s="37"/>
      <c r="AG46" s="80"/>
      <c r="AH46" s="3"/>
      <c r="AI46" s="127"/>
      <c r="AJ46" s="127"/>
      <c r="AK46" s="127"/>
      <c r="AL46" s="127"/>
      <c r="AM46" s="3"/>
      <c r="AN46" s="128"/>
      <c r="AO46" s="128"/>
      <c r="AP46" s="128"/>
      <c r="AQ46" s="128"/>
      <c r="AR46" s="3"/>
      <c r="AS46" s="128"/>
      <c r="AT46" s="128"/>
      <c r="AU46" s="128"/>
      <c r="AV46" s="128"/>
      <c r="AW46" s="3"/>
      <c r="AX46" s="37"/>
      <c r="AY46" s="37"/>
      <c r="AZ46" s="37"/>
      <c r="BA46" s="37"/>
      <c r="BB46" s="118"/>
    </row>
    <row r="47" spans="1:54" ht="11.25" customHeight="1">
      <c r="A47" s="3"/>
      <c r="B47" s="129"/>
      <c r="C47" s="136"/>
      <c r="D47" s="138"/>
      <c r="E47" s="138"/>
      <c r="F47" s="137">
        <f>F11+F19+F23+F27+F31+F35+F39+F43+F15</f>
        <v>20</v>
      </c>
      <c r="G47" s="130"/>
      <c r="H47" s="136"/>
      <c r="I47" s="138"/>
      <c r="J47" s="138"/>
      <c r="K47" s="137">
        <f>K43+K31+K27+K23+K19+K15+K11</f>
        <v>20</v>
      </c>
      <c r="L47" s="130"/>
      <c r="M47" s="136"/>
      <c r="N47" s="138"/>
      <c r="O47" s="138"/>
      <c r="P47" s="137">
        <f>P39+P31+P27+P23+P19+P15+P43+P35</f>
        <v>20</v>
      </c>
      <c r="Q47" s="130"/>
      <c r="R47" s="136"/>
      <c r="S47" s="138"/>
      <c r="T47" s="138"/>
      <c r="U47" s="137">
        <f>U43+U39+U31+U27+U23+U19+U15</f>
        <v>21</v>
      </c>
      <c r="V47" s="130"/>
      <c r="W47" s="136"/>
      <c r="X47" s="138"/>
      <c r="Y47" s="138"/>
      <c r="Z47" s="137">
        <f>Z43+Z39+Z27+Z23+Z19+Z15+Z31+Z35</f>
        <v>20</v>
      </c>
      <c r="AA47" s="130"/>
      <c r="AB47" s="136"/>
      <c r="AC47" s="138"/>
      <c r="AD47" s="138"/>
      <c r="AE47" s="137">
        <f>AE35+AE31+AE27+AE23+AE19+AE11</f>
        <v>13</v>
      </c>
      <c r="AF47" s="130"/>
      <c r="AG47" s="131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9"/>
    </row>
    <row r="48" spans="1:54" ht="11.25" customHeight="1">
      <c r="A48" s="3"/>
      <c r="B48" s="257" t="s">
        <v>276</v>
      </c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3"/>
      <c r="AG48" s="3"/>
      <c r="AH48" s="3"/>
      <c r="AI48" s="257" t="s">
        <v>277</v>
      </c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</row>
    <row r="49" spans="1:54" ht="6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</row>
    <row r="50" spans="1:54" ht="23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243" t="s">
        <v>188</v>
      </c>
      <c r="U50" s="152"/>
      <c r="V50" s="152"/>
      <c r="W50" s="152"/>
      <c r="X50" s="178"/>
      <c r="Y50" s="3"/>
      <c r="Z50" s="253" t="s">
        <v>189</v>
      </c>
      <c r="AA50" s="152"/>
      <c r="AB50" s="152"/>
      <c r="AC50" s="178"/>
      <c r="AD50" s="3"/>
      <c r="AE50" s="244" t="s">
        <v>190</v>
      </c>
      <c r="AF50" s="152"/>
      <c r="AG50" s="152"/>
      <c r="AH50" s="152"/>
      <c r="AI50" s="178"/>
      <c r="AJ50" s="3"/>
      <c r="AK50" s="256" t="s">
        <v>278</v>
      </c>
      <c r="AL50" s="152"/>
      <c r="AM50" s="152"/>
      <c r="AN50" s="178"/>
      <c r="AO50" s="3"/>
      <c r="AP50" s="255" t="s">
        <v>279</v>
      </c>
      <c r="AQ50" s="152"/>
      <c r="AR50" s="152"/>
      <c r="AS50" s="178"/>
      <c r="AT50" s="3"/>
      <c r="AU50" s="3"/>
      <c r="AV50" s="3"/>
      <c r="AW50" s="3"/>
      <c r="AX50" s="3"/>
      <c r="AY50" s="3"/>
      <c r="AZ50" s="3"/>
      <c r="BA50" s="3"/>
      <c r="BB50" s="3"/>
    </row>
    <row r="51" spans="1:54" ht="33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140"/>
      <c r="L51" s="3"/>
      <c r="M51" s="3"/>
      <c r="N51" s="3"/>
      <c r="O51" s="3"/>
      <c r="P51" s="3"/>
      <c r="Q51" s="3"/>
      <c r="R51" s="3"/>
      <c r="S51" s="3"/>
      <c r="T51" s="166" t="s">
        <v>291</v>
      </c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</row>
    <row r="52" spans="1:54" ht="33.75" customHeight="1">
      <c r="A52" s="3"/>
      <c r="B52" s="3"/>
      <c r="C52" s="3"/>
      <c r="D52" s="3"/>
      <c r="E52" s="262"/>
      <c r="F52" s="167"/>
      <c r="G52" s="167"/>
      <c r="H52" s="167"/>
      <c r="I52" s="167"/>
      <c r="J52" s="167"/>
      <c r="K52" s="140"/>
      <c r="L52" s="3"/>
      <c r="M52" s="3"/>
      <c r="N52" s="3"/>
      <c r="O52" s="3"/>
      <c r="P52" s="3"/>
      <c r="Q52" s="3"/>
      <c r="R52" s="3"/>
      <c r="S52" s="3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"/>
      <c r="AI52" s="3"/>
      <c r="AJ52" s="3"/>
      <c r="AK52" s="141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</row>
    <row r="53" spans="1:54" ht="11.25" customHeight="1">
      <c r="A53" s="3"/>
      <c r="B53" s="3"/>
      <c r="C53" s="3"/>
      <c r="D53" s="3"/>
      <c r="E53" s="166"/>
      <c r="F53" s="167"/>
      <c r="G53" s="167"/>
      <c r="H53" s="167"/>
      <c r="I53" s="167"/>
      <c r="J53" s="167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166"/>
      <c r="AL53" s="167"/>
      <c r="AM53" s="167"/>
      <c r="AN53" s="167"/>
      <c r="AO53" s="167"/>
      <c r="AP53" s="167"/>
      <c r="AQ53" s="167"/>
      <c r="AR53" s="167"/>
      <c r="AS53" s="3"/>
      <c r="AT53" s="3"/>
      <c r="AU53" s="3"/>
      <c r="AV53" s="3"/>
      <c r="AW53" s="3"/>
      <c r="AX53" s="3"/>
      <c r="AY53" s="3"/>
      <c r="AZ53" s="3"/>
      <c r="BA53" s="3"/>
      <c r="BB53" s="3"/>
    </row>
    <row r="54" spans="1:54" ht="11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</row>
    <row r="55" spans="1:54" ht="11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</row>
    <row r="56" spans="1:54" ht="11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</row>
    <row r="57" spans="1:54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</row>
    <row r="58" spans="1:54" ht="11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</row>
    <row r="59" spans="1:54" ht="11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</row>
    <row r="60" spans="1:54" ht="11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</row>
    <row r="61" spans="1:54" ht="11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</row>
    <row r="62" spans="1:54" ht="11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</row>
    <row r="63" spans="1:54" ht="11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</row>
    <row r="64" spans="1:54" ht="11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</row>
    <row r="65" spans="1:54" ht="11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</row>
    <row r="66" spans="1:54" ht="11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</row>
    <row r="67" spans="1:54" ht="11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</row>
    <row r="68" spans="1:54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</row>
    <row r="69" spans="1:54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</row>
    <row r="70" spans="1:54" ht="11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</row>
    <row r="71" spans="1:54" ht="11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</row>
    <row r="72" spans="1:54" ht="11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</row>
    <row r="73" spans="1:54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</row>
    <row r="74" spans="1:54" ht="11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</row>
    <row r="75" spans="1:54" ht="11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</row>
    <row r="76" spans="1:54" ht="11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</row>
    <row r="77" spans="1:54" ht="11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</row>
    <row r="78" spans="1:54" ht="11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</row>
    <row r="79" spans="1:54" ht="11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</row>
    <row r="80" spans="1:54" ht="11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</row>
    <row r="81" spans="1:54" ht="11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</row>
    <row r="82" spans="1:54" ht="11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</row>
    <row r="83" spans="1:54" ht="11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</row>
    <row r="84" spans="1:54" ht="11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</row>
    <row r="85" spans="1:54" ht="11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</row>
    <row r="86" spans="1:54" ht="11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</row>
    <row r="87" spans="1:54" ht="11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</row>
    <row r="88" spans="1:54" ht="11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</row>
    <row r="89" spans="1:54" ht="11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</row>
    <row r="90" spans="1:54" ht="11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</row>
    <row r="91" spans="1:54" ht="11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</row>
    <row r="92" spans="1:54" ht="11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</row>
    <row r="93" spans="1:54" ht="11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</row>
    <row r="94" spans="1:54" ht="11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</row>
    <row r="95" spans="1:54" ht="11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</row>
    <row r="96" spans="1:54" ht="11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</row>
    <row r="97" spans="1:54" ht="11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</row>
    <row r="98" spans="1:54" ht="11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</row>
    <row r="99" spans="1:54" ht="11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</row>
    <row r="100" spans="1:54" ht="11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</row>
    <row r="101" spans="1:54" ht="11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</row>
    <row r="102" spans="1:54" ht="11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</row>
    <row r="103" spans="1:54" ht="11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</row>
    <row r="104" spans="1:54" ht="11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</row>
    <row r="105" spans="1:54" ht="11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</row>
    <row r="106" spans="1:54" ht="11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</row>
    <row r="107" spans="1:54" ht="11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</row>
    <row r="108" spans="1:54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</row>
    <row r="109" spans="1:54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</row>
    <row r="110" spans="1:54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</row>
    <row r="111" spans="1:54" ht="11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</row>
    <row r="112" spans="1:54" ht="11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</row>
    <row r="113" spans="1:54" ht="11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</row>
    <row r="114" spans="1:54" ht="11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</row>
    <row r="115" spans="1:54" ht="11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</row>
    <row r="116" spans="1:54" ht="11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</row>
    <row r="117" spans="1:54" ht="11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</row>
    <row r="118" spans="1:54" ht="11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</row>
    <row r="119" spans="1:54" ht="11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</row>
    <row r="120" spans="1:54" ht="11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</row>
    <row r="121" spans="1:54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</row>
    <row r="122" spans="1:54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</row>
    <row r="123" spans="1:54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</row>
    <row r="124" spans="1:54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</row>
    <row r="125" spans="1:54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</row>
    <row r="126" spans="1:54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</row>
    <row r="127" spans="1:54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</row>
    <row r="128" spans="1:54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</row>
    <row r="129" spans="1:54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</row>
    <row r="130" spans="1:54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</row>
    <row r="131" spans="1:54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</row>
    <row r="132" spans="1:54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</row>
    <row r="133" spans="1:54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</row>
    <row r="134" spans="1:54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</row>
    <row r="135" spans="1:54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</row>
    <row r="136" spans="1:54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</row>
    <row r="137" spans="1:54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</row>
    <row r="138" spans="1:54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1:54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1:54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</row>
    <row r="141" spans="1:54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</row>
    <row r="142" spans="1:54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</row>
    <row r="143" spans="1:54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</row>
    <row r="144" spans="1:54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</row>
    <row r="145" spans="1:54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</row>
    <row r="146" spans="1:54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</row>
    <row r="147" spans="1:54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</row>
    <row r="148" spans="1:54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</row>
    <row r="149" spans="1:54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</row>
    <row r="150" spans="1:54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</row>
    <row r="151" spans="1:54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</row>
    <row r="152" spans="1:54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</row>
    <row r="153" spans="1:54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</row>
    <row r="154" spans="1:54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</row>
    <row r="155" spans="1:54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</row>
    <row r="156" spans="1:54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</row>
    <row r="157" spans="1:54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</row>
    <row r="158" spans="1:54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</row>
    <row r="159" spans="1:54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</row>
    <row r="160" spans="1:54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</row>
    <row r="161" spans="1:54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</row>
    <row r="162" spans="1:54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</row>
    <row r="163" spans="1:54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</row>
    <row r="164" spans="1:54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</row>
    <row r="165" spans="1:54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</row>
    <row r="166" spans="1:54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</row>
    <row r="167" spans="1:54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</row>
    <row r="168" spans="1:54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</row>
    <row r="169" spans="1:54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</row>
    <row r="170" spans="1:54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</row>
    <row r="171" spans="1:54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</row>
    <row r="172" spans="1:54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</row>
    <row r="173" spans="1:54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</row>
    <row r="174" spans="1:54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</row>
    <row r="175" spans="1:54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</row>
    <row r="176" spans="1:54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</row>
    <row r="177" spans="1:54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</row>
    <row r="178" spans="1:54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</row>
    <row r="179" spans="1:54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</row>
    <row r="180" spans="1:54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</row>
    <row r="181" spans="1:54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</row>
    <row r="182" spans="1:54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</row>
    <row r="183" spans="1:54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</row>
    <row r="184" spans="1:54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</row>
    <row r="185" spans="1:54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</row>
    <row r="186" spans="1:54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</row>
    <row r="187" spans="1:54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</row>
    <row r="188" spans="1:54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</row>
    <row r="189" spans="1:54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</row>
    <row r="190" spans="1:54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</row>
    <row r="191" spans="1:54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</row>
    <row r="192" spans="1:54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</row>
    <row r="193" spans="1:54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</row>
    <row r="194" spans="1:54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</row>
    <row r="195" spans="1:54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</row>
    <row r="196" spans="1:54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</row>
    <row r="197" spans="1:54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</row>
    <row r="198" spans="1:54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</row>
    <row r="199" spans="1:54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</row>
    <row r="200" spans="1:54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</row>
    <row r="201" spans="1:54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</row>
    <row r="202" spans="1:54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</row>
    <row r="203" spans="1:54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</row>
    <row r="204" spans="1:54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</row>
    <row r="205" spans="1:54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</row>
    <row r="206" spans="1:54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</row>
    <row r="207" spans="1:54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</row>
    <row r="208" spans="1:54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</row>
    <row r="209" spans="1:54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</row>
    <row r="210" spans="1:54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</row>
    <row r="211" spans="1:54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</row>
    <row r="212" spans="1:54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</row>
    <row r="213" spans="1:54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</row>
    <row r="214" spans="1:54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</row>
    <row r="215" spans="1:54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</row>
    <row r="216" spans="1:54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</row>
    <row r="217" spans="1:54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</row>
    <row r="218" spans="1:54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</row>
    <row r="219" spans="1:54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</row>
    <row r="220" spans="1:54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</row>
    <row r="221" spans="1:54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</row>
    <row r="222" spans="1:54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</row>
    <row r="223" spans="1:54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</row>
    <row r="224" spans="1:54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</row>
    <row r="225" spans="1:54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</row>
    <row r="226" spans="1:54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</row>
    <row r="227" spans="1:54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</row>
    <row r="228" spans="1:54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</row>
    <row r="229" spans="1:54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</row>
    <row r="230" spans="1:54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</row>
    <row r="231" spans="1:54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</row>
    <row r="232" spans="1:54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</row>
    <row r="233" spans="1:54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</row>
    <row r="234" spans="1:54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</row>
    <row r="235" spans="1:54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</row>
    <row r="236" spans="1:54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</row>
    <row r="237" spans="1:54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</row>
    <row r="238" spans="1:54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</row>
    <row r="239" spans="1:54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</row>
    <row r="240" spans="1:54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</row>
    <row r="241" spans="1:54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</row>
    <row r="242" spans="1:54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</row>
    <row r="243" spans="1:54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</row>
    <row r="244" spans="1:54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</row>
    <row r="245" spans="1:54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</row>
    <row r="246" spans="1:54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</row>
    <row r="247" spans="1:54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</row>
    <row r="248" spans="1:54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</row>
    <row r="249" spans="1:54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</row>
    <row r="250" spans="1:54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</row>
    <row r="251" spans="1:54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</row>
    <row r="252" spans="1:54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</row>
    <row r="253" spans="1:54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</row>
    <row r="254" spans="1:54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</row>
    <row r="255" spans="1:54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</row>
    <row r="256" spans="1:54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</row>
    <row r="257" spans="1:54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</row>
    <row r="258" spans="1:54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</row>
    <row r="259" spans="1:54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</row>
    <row r="260" spans="1:54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</row>
    <row r="261" spans="1:54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</row>
    <row r="262" spans="1:54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</row>
    <row r="263" spans="1:54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</row>
    <row r="264" spans="1:54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</row>
    <row r="265" spans="1:54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</row>
    <row r="266" spans="1:54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</row>
    <row r="267" spans="1:54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</row>
    <row r="268" spans="1:54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</row>
    <row r="269" spans="1:54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</row>
    <row r="270" spans="1:54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</row>
    <row r="271" spans="1:54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</row>
    <row r="272" spans="1:54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</row>
    <row r="273" spans="1:54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</row>
    <row r="274" spans="1:54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</row>
    <row r="275" spans="1:54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</row>
    <row r="276" spans="1:54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</row>
    <row r="277" spans="1:54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</row>
    <row r="278" spans="1:54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</row>
    <row r="279" spans="1:54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</row>
    <row r="280" spans="1:54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</row>
    <row r="281" spans="1:54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</row>
    <row r="282" spans="1:54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</row>
    <row r="283" spans="1:54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</row>
    <row r="284" spans="1:54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</row>
    <row r="285" spans="1:54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</row>
    <row r="286" spans="1:54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</row>
    <row r="287" spans="1:54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</row>
    <row r="288" spans="1:54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</row>
    <row r="289" spans="1:54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</row>
    <row r="290" spans="1:54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</row>
    <row r="291" spans="1:54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</row>
    <row r="292" spans="1:54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</row>
    <row r="293" spans="1:54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</row>
    <row r="294" spans="1:54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</row>
    <row r="295" spans="1:54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</row>
    <row r="296" spans="1:54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</row>
    <row r="297" spans="1:54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</row>
    <row r="298" spans="1:54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</row>
    <row r="299" spans="1:54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</row>
    <row r="300" spans="1:54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</row>
    <row r="301" spans="1:54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</row>
    <row r="302" spans="1:54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</row>
    <row r="303" spans="1:54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</row>
    <row r="304" spans="1:54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</row>
    <row r="305" spans="1:54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</row>
    <row r="306" spans="1:54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</row>
    <row r="307" spans="1:54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</row>
    <row r="308" spans="1:54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</row>
    <row r="309" spans="1:54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</row>
    <row r="310" spans="1:54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</row>
    <row r="311" spans="1:54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</row>
    <row r="312" spans="1:54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</row>
    <row r="313" spans="1:54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</row>
    <row r="314" spans="1:54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</row>
    <row r="315" spans="1:54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</row>
    <row r="316" spans="1:54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</row>
    <row r="317" spans="1:54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</row>
    <row r="318" spans="1:54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</row>
    <row r="319" spans="1:54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</row>
    <row r="320" spans="1:54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</row>
    <row r="321" spans="1:54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</row>
    <row r="322" spans="1:54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</row>
    <row r="323" spans="1:54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</row>
    <row r="324" spans="1:54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</row>
    <row r="325" spans="1:54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</row>
    <row r="326" spans="1:54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</row>
    <row r="327" spans="1:54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</row>
    <row r="328" spans="1:54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</row>
    <row r="329" spans="1:54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</row>
    <row r="330" spans="1:54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</row>
    <row r="331" spans="1:54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</row>
    <row r="332" spans="1:54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</row>
    <row r="333" spans="1:54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</row>
    <row r="334" spans="1:54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</row>
    <row r="335" spans="1:54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</row>
    <row r="336" spans="1:54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</row>
    <row r="337" spans="1:54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</row>
    <row r="338" spans="1:54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</row>
    <row r="339" spans="1:54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</row>
    <row r="340" spans="1:54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</row>
    <row r="341" spans="1:54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</row>
    <row r="342" spans="1:54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</row>
    <row r="343" spans="1:54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</row>
    <row r="344" spans="1:54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</row>
    <row r="345" spans="1:54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</row>
    <row r="346" spans="1:54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</row>
    <row r="347" spans="1:54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</row>
    <row r="348" spans="1:54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</row>
    <row r="349" spans="1:54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</row>
    <row r="350" spans="1:54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</row>
    <row r="351" spans="1:54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</row>
    <row r="352" spans="1:54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</row>
    <row r="353" spans="1:54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</row>
    <row r="354" spans="1:54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</row>
    <row r="355" spans="1:54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</row>
    <row r="356" spans="1:54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</row>
    <row r="357" spans="1:54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</row>
    <row r="358" spans="1:54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</row>
    <row r="359" spans="1:54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</row>
    <row r="360" spans="1:54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</row>
    <row r="361" spans="1:54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</row>
    <row r="362" spans="1:54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</row>
    <row r="363" spans="1:54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</row>
    <row r="364" spans="1:54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</row>
    <row r="365" spans="1:54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</row>
    <row r="366" spans="1:54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</row>
    <row r="367" spans="1:54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</row>
    <row r="368" spans="1:54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</row>
    <row r="369" spans="1:54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</row>
    <row r="370" spans="1:54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</row>
    <row r="371" spans="1:54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</row>
    <row r="372" spans="1:54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</row>
    <row r="373" spans="1:54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</row>
    <row r="374" spans="1:54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</row>
    <row r="375" spans="1:54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</row>
    <row r="376" spans="1:54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</row>
    <row r="377" spans="1:54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</row>
    <row r="378" spans="1:54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</row>
    <row r="379" spans="1:54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</row>
    <row r="380" spans="1:54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</row>
    <row r="381" spans="1:54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</row>
    <row r="382" spans="1:54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</row>
    <row r="383" spans="1:54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</row>
    <row r="384" spans="1:54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</row>
    <row r="385" spans="1:54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</row>
    <row r="386" spans="1:54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</row>
    <row r="387" spans="1:54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</row>
    <row r="388" spans="1:54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</row>
    <row r="389" spans="1:54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</row>
    <row r="390" spans="1:54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</row>
    <row r="391" spans="1:54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</row>
    <row r="392" spans="1:54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</row>
    <row r="393" spans="1:54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</row>
    <row r="394" spans="1:54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</row>
    <row r="395" spans="1:54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</row>
    <row r="396" spans="1:54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</row>
    <row r="397" spans="1:54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</row>
    <row r="398" spans="1:54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</row>
    <row r="399" spans="1:54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</row>
    <row r="400" spans="1:54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</row>
    <row r="401" spans="1:54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</row>
    <row r="402" spans="1:54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</row>
    <row r="403" spans="1:54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</row>
    <row r="404" spans="1:54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</row>
    <row r="405" spans="1:54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</row>
    <row r="406" spans="1:54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</row>
    <row r="407" spans="1:54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</row>
    <row r="408" spans="1:54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</row>
    <row r="409" spans="1:54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</row>
    <row r="410" spans="1:54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</row>
    <row r="411" spans="1:54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</row>
    <row r="412" spans="1:54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</row>
    <row r="413" spans="1:54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</row>
    <row r="414" spans="1:54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</row>
    <row r="415" spans="1:54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</row>
    <row r="416" spans="1:54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</row>
    <row r="417" spans="1:54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</row>
    <row r="418" spans="1:54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</row>
    <row r="419" spans="1:54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</row>
    <row r="420" spans="1:54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</row>
    <row r="421" spans="1:54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</row>
    <row r="422" spans="1:54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</row>
    <row r="423" spans="1:54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</row>
    <row r="424" spans="1:54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</row>
    <row r="425" spans="1:54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</row>
    <row r="426" spans="1:54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</row>
    <row r="427" spans="1:54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</row>
    <row r="428" spans="1:54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</row>
    <row r="429" spans="1:54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</row>
    <row r="430" spans="1:54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</row>
    <row r="431" spans="1:54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</row>
    <row r="432" spans="1:54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</row>
    <row r="433" spans="1:54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</row>
    <row r="434" spans="1:54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</row>
    <row r="435" spans="1:54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</row>
    <row r="436" spans="1:54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</row>
    <row r="437" spans="1:54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</row>
    <row r="438" spans="1:54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</row>
    <row r="439" spans="1:54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</row>
    <row r="440" spans="1:54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</row>
    <row r="441" spans="1:54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</row>
    <row r="442" spans="1:54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</row>
    <row r="443" spans="1:54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</row>
    <row r="444" spans="1:54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</row>
    <row r="445" spans="1:54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</row>
    <row r="446" spans="1:54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</row>
    <row r="447" spans="1:54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</row>
    <row r="448" spans="1:54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</row>
    <row r="449" spans="1:54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</row>
    <row r="450" spans="1:54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</row>
    <row r="451" spans="1:54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</row>
    <row r="452" spans="1:54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</row>
    <row r="453" spans="1:54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</row>
    <row r="454" spans="1:54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</row>
    <row r="455" spans="1:54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</row>
    <row r="456" spans="1:54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</row>
    <row r="457" spans="1:54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</row>
    <row r="458" spans="1:54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</row>
    <row r="459" spans="1:54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</row>
    <row r="460" spans="1:54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</row>
    <row r="461" spans="1:54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</row>
    <row r="462" spans="1:54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</row>
    <row r="463" spans="1:54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</row>
    <row r="464" spans="1:54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</row>
    <row r="465" spans="1:54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</row>
    <row r="466" spans="1:54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</row>
    <row r="467" spans="1:54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</row>
    <row r="468" spans="1:54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</row>
    <row r="469" spans="1:54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</row>
    <row r="470" spans="1:54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</row>
    <row r="471" spans="1:54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</row>
    <row r="472" spans="1:54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</row>
    <row r="473" spans="1:54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</row>
    <row r="474" spans="1:54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</row>
    <row r="475" spans="1:54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</row>
    <row r="476" spans="1:54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</row>
    <row r="477" spans="1:54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</row>
    <row r="478" spans="1:54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</row>
    <row r="479" spans="1:54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</row>
    <row r="480" spans="1:54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</row>
    <row r="481" spans="1:54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</row>
    <row r="482" spans="1:54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</row>
    <row r="483" spans="1:54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</row>
    <row r="484" spans="1:54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</row>
    <row r="485" spans="1:54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</row>
    <row r="486" spans="1:54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</row>
    <row r="487" spans="1:54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</row>
    <row r="488" spans="1:54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</row>
    <row r="489" spans="1:54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</row>
    <row r="490" spans="1:54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</row>
    <row r="491" spans="1:54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</row>
    <row r="492" spans="1:54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</row>
    <row r="493" spans="1:54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</row>
    <row r="494" spans="1:54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</row>
    <row r="495" spans="1:54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</row>
    <row r="496" spans="1:54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</row>
    <row r="497" spans="1:54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</row>
    <row r="498" spans="1:54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</row>
    <row r="499" spans="1:54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</row>
    <row r="500" spans="1:54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</row>
    <row r="501" spans="1:54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</row>
    <row r="502" spans="1:54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</row>
    <row r="503" spans="1:54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</row>
    <row r="504" spans="1:54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</row>
    <row r="505" spans="1:54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</row>
    <row r="506" spans="1:54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</row>
    <row r="507" spans="1:54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</row>
    <row r="508" spans="1:54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</row>
    <row r="509" spans="1:54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</row>
    <row r="510" spans="1:54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</row>
    <row r="511" spans="1:54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</row>
    <row r="512" spans="1:54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</row>
    <row r="513" spans="1:54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</row>
    <row r="514" spans="1:54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</row>
    <row r="515" spans="1:54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</row>
    <row r="516" spans="1:54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</row>
    <row r="517" spans="1:54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</row>
    <row r="518" spans="1:54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</row>
    <row r="519" spans="1:54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</row>
    <row r="520" spans="1:54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</row>
    <row r="521" spans="1:54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</row>
    <row r="522" spans="1:54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</row>
    <row r="523" spans="1:54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</row>
    <row r="524" spans="1:54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</row>
    <row r="525" spans="1:54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</row>
    <row r="526" spans="1:54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</row>
    <row r="527" spans="1:54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</row>
    <row r="528" spans="1:54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</row>
    <row r="529" spans="1:54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</row>
    <row r="530" spans="1:54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</row>
    <row r="531" spans="1:54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</row>
    <row r="532" spans="1:54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</row>
    <row r="533" spans="1:54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</row>
    <row r="534" spans="1:54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</row>
    <row r="535" spans="1:54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</row>
    <row r="536" spans="1:54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</row>
    <row r="537" spans="1:54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</row>
    <row r="538" spans="1:54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</row>
    <row r="539" spans="1:54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</row>
    <row r="540" spans="1:54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</row>
    <row r="541" spans="1:54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</row>
    <row r="542" spans="1:54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</row>
    <row r="543" spans="1:54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</row>
    <row r="544" spans="1:54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</row>
    <row r="545" spans="1:54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</row>
    <row r="546" spans="1:54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</row>
    <row r="547" spans="1:54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</row>
    <row r="548" spans="1:54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</row>
    <row r="549" spans="1:54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</row>
    <row r="550" spans="1:54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</row>
    <row r="551" spans="1:54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</row>
    <row r="552" spans="1:54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</row>
    <row r="553" spans="1:54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</row>
    <row r="554" spans="1:54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</row>
    <row r="555" spans="1:54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</row>
    <row r="556" spans="1:54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</row>
    <row r="557" spans="1:54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</row>
    <row r="558" spans="1:54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</row>
    <row r="559" spans="1:54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</row>
    <row r="560" spans="1:54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</row>
    <row r="561" spans="1:54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</row>
    <row r="562" spans="1:54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</row>
    <row r="563" spans="1:54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</row>
    <row r="564" spans="1:54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</row>
    <row r="565" spans="1:54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</row>
    <row r="566" spans="1:54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</row>
    <row r="567" spans="1:54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</row>
    <row r="568" spans="1:54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</row>
    <row r="569" spans="1:54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</row>
    <row r="570" spans="1:54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</row>
    <row r="571" spans="1:54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</row>
    <row r="572" spans="1:54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</row>
    <row r="573" spans="1:54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</row>
    <row r="574" spans="1:54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</row>
    <row r="575" spans="1:54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</row>
    <row r="576" spans="1:54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</row>
    <row r="577" spans="1:54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</row>
    <row r="578" spans="1:54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</row>
    <row r="579" spans="1:54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</row>
    <row r="580" spans="1:54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</row>
    <row r="581" spans="1:54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</row>
    <row r="582" spans="1:54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</row>
    <row r="583" spans="1:54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</row>
    <row r="584" spans="1:54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</row>
    <row r="585" spans="1:54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</row>
    <row r="586" spans="1:54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</row>
    <row r="587" spans="1:54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</row>
    <row r="588" spans="1:54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</row>
    <row r="589" spans="1:54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</row>
    <row r="590" spans="1:54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</row>
    <row r="591" spans="1:54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</row>
    <row r="592" spans="1:54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</row>
    <row r="593" spans="1:54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</row>
    <row r="594" spans="1:54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</row>
    <row r="595" spans="1:54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</row>
    <row r="596" spans="1:54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</row>
    <row r="597" spans="1:54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</row>
    <row r="598" spans="1:54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</row>
    <row r="599" spans="1:54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</row>
    <row r="600" spans="1:54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</row>
    <row r="601" spans="1:54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</row>
    <row r="602" spans="1:54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</row>
    <row r="603" spans="1:54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</row>
    <row r="604" spans="1:54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</row>
    <row r="605" spans="1:54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</row>
    <row r="606" spans="1:54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</row>
    <row r="607" spans="1:54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</row>
    <row r="608" spans="1:54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</row>
    <row r="609" spans="1:54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</row>
    <row r="610" spans="1:54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</row>
    <row r="611" spans="1:54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</row>
    <row r="612" spans="1:54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</row>
    <row r="613" spans="1:54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</row>
    <row r="614" spans="1:54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</row>
    <row r="615" spans="1:54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</row>
    <row r="616" spans="1:54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</row>
    <row r="617" spans="1:54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</row>
    <row r="618" spans="1:54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</row>
    <row r="619" spans="1:54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</row>
    <row r="620" spans="1:54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</row>
    <row r="621" spans="1:54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</row>
    <row r="622" spans="1:54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</row>
    <row r="623" spans="1:54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</row>
    <row r="624" spans="1:54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</row>
    <row r="625" spans="1:54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</row>
    <row r="626" spans="1:54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</row>
    <row r="627" spans="1:54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</row>
    <row r="628" spans="1:54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</row>
    <row r="629" spans="1:54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</row>
    <row r="630" spans="1:54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</row>
    <row r="631" spans="1:54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</row>
    <row r="632" spans="1:54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</row>
    <row r="633" spans="1:54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</row>
    <row r="634" spans="1:54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</row>
    <row r="635" spans="1:54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</row>
    <row r="636" spans="1:54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</row>
    <row r="637" spans="1:54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</row>
    <row r="638" spans="1:54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</row>
    <row r="639" spans="1:54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</row>
    <row r="640" spans="1:54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</row>
    <row r="641" spans="1:54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</row>
    <row r="642" spans="1:54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</row>
    <row r="643" spans="1:54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</row>
    <row r="644" spans="1:54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</row>
    <row r="645" spans="1:54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</row>
    <row r="646" spans="1:54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</row>
    <row r="647" spans="1:54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</row>
    <row r="648" spans="1:54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</row>
    <row r="649" spans="1:54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</row>
    <row r="650" spans="1:54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</row>
    <row r="651" spans="1:54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</row>
    <row r="652" spans="1:54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</row>
    <row r="653" spans="1:54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</row>
    <row r="654" spans="1:54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</row>
    <row r="655" spans="1:54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</row>
    <row r="656" spans="1:54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</row>
    <row r="657" spans="1:54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</row>
    <row r="658" spans="1:54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</row>
    <row r="659" spans="1:54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</row>
    <row r="660" spans="1:54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</row>
    <row r="661" spans="1:54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</row>
    <row r="662" spans="1:54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</row>
    <row r="663" spans="1:54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</row>
    <row r="664" spans="1:54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</row>
    <row r="665" spans="1:54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</row>
    <row r="666" spans="1:54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</row>
    <row r="667" spans="1:54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</row>
    <row r="668" spans="1:54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</row>
    <row r="669" spans="1:54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</row>
    <row r="670" spans="1:54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</row>
    <row r="671" spans="1:54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</row>
    <row r="672" spans="1:54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</row>
    <row r="673" spans="1:54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</row>
    <row r="674" spans="1:54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</row>
    <row r="675" spans="1:54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</row>
    <row r="676" spans="1:54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</row>
    <row r="677" spans="1:54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</row>
    <row r="678" spans="1:54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</row>
    <row r="679" spans="1:54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</row>
    <row r="680" spans="1:54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</row>
    <row r="681" spans="1:54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</row>
    <row r="682" spans="1:54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</row>
    <row r="683" spans="1:54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</row>
    <row r="684" spans="1:54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</row>
    <row r="685" spans="1:54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</row>
    <row r="686" spans="1:54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</row>
    <row r="687" spans="1:54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</row>
    <row r="688" spans="1:54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</row>
    <row r="689" spans="1:54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</row>
    <row r="690" spans="1:54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</row>
    <row r="691" spans="1:54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</row>
    <row r="692" spans="1:54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</row>
    <row r="693" spans="1:54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</row>
    <row r="694" spans="1:54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</row>
    <row r="695" spans="1:54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</row>
    <row r="696" spans="1:54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</row>
    <row r="697" spans="1:54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</row>
    <row r="698" spans="1:54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</row>
    <row r="699" spans="1:54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</row>
    <row r="700" spans="1:54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</row>
    <row r="701" spans="1:54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</row>
    <row r="702" spans="1:54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</row>
    <row r="703" spans="1:54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</row>
    <row r="704" spans="1:54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</row>
    <row r="705" spans="1:54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</row>
    <row r="706" spans="1:54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</row>
    <row r="707" spans="1:54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</row>
    <row r="708" spans="1:54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</row>
    <row r="709" spans="1:54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</row>
    <row r="710" spans="1:54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</row>
    <row r="711" spans="1:54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</row>
    <row r="712" spans="1:54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</row>
    <row r="713" spans="1:54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</row>
    <row r="714" spans="1:54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</row>
    <row r="715" spans="1:54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</row>
    <row r="716" spans="1:54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</row>
    <row r="717" spans="1:54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</row>
    <row r="718" spans="1:54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</row>
    <row r="719" spans="1:54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</row>
    <row r="720" spans="1:54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</row>
    <row r="721" spans="1:54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</row>
    <row r="722" spans="1:54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</row>
    <row r="723" spans="1:54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</row>
    <row r="724" spans="1:54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</row>
    <row r="725" spans="1:54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</row>
    <row r="726" spans="1:54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</row>
    <row r="727" spans="1:54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</row>
    <row r="728" spans="1:54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</row>
    <row r="729" spans="1:54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</row>
    <row r="730" spans="1:54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</row>
    <row r="731" spans="1:54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</row>
    <row r="732" spans="1:54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</row>
    <row r="733" spans="1:54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</row>
    <row r="734" spans="1:54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</row>
    <row r="735" spans="1:54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</row>
    <row r="736" spans="1:54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</row>
    <row r="737" spans="1:54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</row>
    <row r="738" spans="1:54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</row>
    <row r="739" spans="1:54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</row>
    <row r="740" spans="1:54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</row>
    <row r="741" spans="1:54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</row>
    <row r="742" spans="1:54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</row>
    <row r="743" spans="1:54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</row>
    <row r="744" spans="1:54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</row>
    <row r="745" spans="1:54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</row>
    <row r="746" spans="1:54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</row>
    <row r="747" spans="1:54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</row>
    <row r="748" spans="1:54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</row>
    <row r="749" spans="1:54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</row>
    <row r="750" spans="1:54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</row>
    <row r="751" spans="1:54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</row>
    <row r="752" spans="1:54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</row>
    <row r="753" spans="1:54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</row>
    <row r="754" spans="1:54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</row>
    <row r="755" spans="1:54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</row>
    <row r="756" spans="1:54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</row>
    <row r="757" spans="1:54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</row>
    <row r="758" spans="1:54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</row>
    <row r="759" spans="1:54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</row>
    <row r="760" spans="1:54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</row>
    <row r="761" spans="1:54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</row>
    <row r="762" spans="1:54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</row>
    <row r="763" spans="1:54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</row>
    <row r="764" spans="1:54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</row>
    <row r="765" spans="1:54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</row>
    <row r="766" spans="1:54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</row>
    <row r="767" spans="1:54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</row>
    <row r="768" spans="1:54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</row>
    <row r="769" spans="1:54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</row>
    <row r="770" spans="1:54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</row>
    <row r="771" spans="1:54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</row>
    <row r="772" spans="1:54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</row>
    <row r="773" spans="1:54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</row>
    <row r="774" spans="1:54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</row>
    <row r="775" spans="1:54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</row>
    <row r="776" spans="1:54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</row>
    <row r="777" spans="1:54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</row>
    <row r="778" spans="1:54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</row>
    <row r="779" spans="1:54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</row>
    <row r="780" spans="1:54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</row>
    <row r="781" spans="1:54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</row>
    <row r="782" spans="1:54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</row>
    <row r="783" spans="1:54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</row>
    <row r="784" spans="1:54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</row>
    <row r="785" spans="1:54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</row>
    <row r="786" spans="1:54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</row>
    <row r="787" spans="1:54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</row>
    <row r="788" spans="1:54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</row>
    <row r="789" spans="1:54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</row>
    <row r="790" spans="1:54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</row>
    <row r="791" spans="1:54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</row>
    <row r="792" spans="1:54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</row>
    <row r="793" spans="1:54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</row>
    <row r="794" spans="1:54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</row>
    <row r="795" spans="1:54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</row>
    <row r="796" spans="1:54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</row>
    <row r="797" spans="1:54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</row>
    <row r="798" spans="1:54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</row>
    <row r="799" spans="1:54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</row>
    <row r="800" spans="1:54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</row>
    <row r="801" spans="1:54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</row>
    <row r="802" spans="1:54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</row>
    <row r="803" spans="1:54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</row>
    <row r="804" spans="1:54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</row>
    <row r="805" spans="1:54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</row>
    <row r="806" spans="1:54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</row>
    <row r="807" spans="1:54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</row>
    <row r="808" spans="1:54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</row>
    <row r="809" spans="1:54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</row>
    <row r="810" spans="1:54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</row>
    <row r="811" spans="1:54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</row>
    <row r="812" spans="1:54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</row>
    <row r="813" spans="1:54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</row>
    <row r="814" spans="1:54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</row>
    <row r="815" spans="1:54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</row>
    <row r="816" spans="1:54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</row>
    <row r="817" spans="1:54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</row>
    <row r="818" spans="1:54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</row>
    <row r="819" spans="1:54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</row>
    <row r="820" spans="1:54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</row>
    <row r="821" spans="1:54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</row>
    <row r="822" spans="1:54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</row>
    <row r="823" spans="1:54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</row>
    <row r="824" spans="1:54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</row>
    <row r="825" spans="1:54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</row>
    <row r="826" spans="1:54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</row>
    <row r="827" spans="1:54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</row>
    <row r="828" spans="1:54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</row>
    <row r="829" spans="1:54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</row>
    <row r="830" spans="1:54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</row>
    <row r="831" spans="1:54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</row>
    <row r="832" spans="1:54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</row>
    <row r="833" spans="1:54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</row>
    <row r="834" spans="1:54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</row>
    <row r="835" spans="1:54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</row>
    <row r="836" spans="1:54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</row>
    <row r="837" spans="1:54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</row>
    <row r="838" spans="1:54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</row>
    <row r="839" spans="1:54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</row>
    <row r="840" spans="1:54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</row>
    <row r="841" spans="1:54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</row>
    <row r="842" spans="1:54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</row>
    <row r="843" spans="1:54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</row>
    <row r="844" spans="1:54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</row>
    <row r="845" spans="1:54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</row>
    <row r="846" spans="1:54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</row>
    <row r="847" spans="1:54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</row>
    <row r="848" spans="1:54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</row>
    <row r="849" spans="1:54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</row>
    <row r="850" spans="1:54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</row>
    <row r="851" spans="1:54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</row>
    <row r="852" spans="1:54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</row>
    <row r="853" spans="1:54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</row>
    <row r="854" spans="1:54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</row>
    <row r="855" spans="1:54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</row>
    <row r="856" spans="1:54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</row>
    <row r="857" spans="1:54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</row>
    <row r="858" spans="1:54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</row>
    <row r="859" spans="1:54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</row>
    <row r="860" spans="1:54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</row>
    <row r="861" spans="1:54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</row>
    <row r="862" spans="1:54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</row>
    <row r="863" spans="1:54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</row>
    <row r="864" spans="1:54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</row>
    <row r="865" spans="1:54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</row>
    <row r="866" spans="1:54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</row>
    <row r="867" spans="1:54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</row>
    <row r="868" spans="1:54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</row>
    <row r="869" spans="1:54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</row>
    <row r="870" spans="1:54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</row>
    <row r="871" spans="1:54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</row>
    <row r="872" spans="1:54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</row>
    <row r="873" spans="1:54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</row>
    <row r="874" spans="1:54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</row>
    <row r="875" spans="1:54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</row>
    <row r="876" spans="1:54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</row>
    <row r="877" spans="1:54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</row>
    <row r="878" spans="1:54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</row>
    <row r="879" spans="1:54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</row>
    <row r="880" spans="1:54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</row>
    <row r="881" spans="1:54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</row>
    <row r="882" spans="1:54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</row>
    <row r="883" spans="1:54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</row>
    <row r="884" spans="1:54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</row>
    <row r="885" spans="1:54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</row>
    <row r="886" spans="1:54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</row>
    <row r="887" spans="1:54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</row>
    <row r="888" spans="1:54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</row>
    <row r="889" spans="1:54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</row>
    <row r="890" spans="1:54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</row>
    <row r="891" spans="1:54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</row>
    <row r="892" spans="1:54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</row>
    <row r="893" spans="1:54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</row>
    <row r="894" spans="1:54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</row>
    <row r="895" spans="1:54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</row>
    <row r="896" spans="1:54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</row>
    <row r="897" spans="1:54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</row>
    <row r="898" spans="1:54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</row>
    <row r="899" spans="1:54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</row>
    <row r="900" spans="1:54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</row>
    <row r="901" spans="1:54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</row>
    <row r="902" spans="1:54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</row>
    <row r="903" spans="1:54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</row>
    <row r="904" spans="1:54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</row>
    <row r="905" spans="1:54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</row>
    <row r="906" spans="1:54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</row>
    <row r="907" spans="1:54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</row>
    <row r="908" spans="1:54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</row>
    <row r="909" spans="1:54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</row>
    <row r="910" spans="1:54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</row>
    <row r="911" spans="1:54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</row>
    <row r="912" spans="1:54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</row>
    <row r="913" spans="1:54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</row>
    <row r="914" spans="1:54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</row>
    <row r="915" spans="1:54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</row>
    <row r="916" spans="1:54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</row>
    <row r="917" spans="1:54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</row>
    <row r="918" spans="1:54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</row>
    <row r="919" spans="1:54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</row>
    <row r="920" spans="1:54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</row>
    <row r="921" spans="1:54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</row>
    <row r="922" spans="1:54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</row>
    <row r="923" spans="1:54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</row>
    <row r="924" spans="1:54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</row>
    <row r="925" spans="1:54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</row>
    <row r="926" spans="1:54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</row>
    <row r="927" spans="1:54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</row>
    <row r="928" spans="1:54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</row>
    <row r="929" spans="1:54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</row>
    <row r="930" spans="1:54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</row>
    <row r="931" spans="1:54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</row>
    <row r="932" spans="1:54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</row>
    <row r="933" spans="1:54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</row>
    <row r="934" spans="1:54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</row>
    <row r="935" spans="1:54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</row>
    <row r="936" spans="1:54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</row>
    <row r="937" spans="1:54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</row>
    <row r="938" spans="1:54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</row>
    <row r="939" spans="1:54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</row>
    <row r="940" spans="1:54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</row>
    <row r="941" spans="1:54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</row>
    <row r="942" spans="1:54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</row>
    <row r="943" spans="1:54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</row>
    <row r="944" spans="1:54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</row>
    <row r="945" spans="1:54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</row>
    <row r="946" spans="1:54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</row>
    <row r="947" spans="1:54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</row>
    <row r="948" spans="1:54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</row>
    <row r="949" spans="1:54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</row>
    <row r="950" spans="1:54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</row>
    <row r="951" spans="1:54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</row>
    <row r="952" spans="1:54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</row>
    <row r="953" spans="1:54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</row>
    <row r="954" spans="1:54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</row>
    <row r="955" spans="1:54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</row>
    <row r="956" spans="1:54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</row>
    <row r="957" spans="1:54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</row>
    <row r="958" spans="1:54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</row>
    <row r="959" spans="1:54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</row>
    <row r="960" spans="1:54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</row>
    <row r="961" spans="1:54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</row>
    <row r="962" spans="1:54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</row>
    <row r="963" spans="1:54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</row>
    <row r="964" spans="1:54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</row>
    <row r="965" spans="1:54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</row>
    <row r="966" spans="1:54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</row>
    <row r="967" spans="1:54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</row>
    <row r="968" spans="1:54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</row>
    <row r="969" spans="1:54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</row>
    <row r="970" spans="1:54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</row>
    <row r="971" spans="1:54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</row>
    <row r="972" spans="1:54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</row>
    <row r="973" spans="1:54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</row>
    <row r="974" spans="1:54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</row>
    <row r="975" spans="1:54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</row>
    <row r="976" spans="1:54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</row>
    <row r="977" spans="1:54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</row>
    <row r="978" spans="1:54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</row>
    <row r="979" spans="1:54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</row>
    <row r="980" spans="1:54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</row>
    <row r="981" spans="1:54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</row>
    <row r="982" spans="1:54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</row>
    <row r="983" spans="1:54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</row>
    <row r="984" spans="1:54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</row>
    <row r="985" spans="1:54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</row>
    <row r="986" spans="1:54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</row>
    <row r="987" spans="1:54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</row>
    <row r="988" spans="1:54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</row>
    <row r="989" spans="1:54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</row>
    <row r="990" spans="1:54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</row>
    <row r="991" spans="1:54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</row>
    <row r="992" spans="1:54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</row>
    <row r="993" spans="1:54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</row>
    <row r="994" spans="1:54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</row>
    <row r="995" spans="1:54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</row>
    <row r="996" spans="1:54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</row>
    <row r="997" spans="1:54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</row>
    <row r="998" spans="1:54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</row>
    <row r="999" spans="1:54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</row>
    <row r="1000" spans="1:54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</row>
  </sheetData>
  <mergeCells count="165">
    <mergeCell ref="AN41:AO41"/>
    <mergeCell ref="H32:K32"/>
    <mergeCell ref="H33:I33"/>
    <mergeCell ref="C36:F36"/>
    <mergeCell ref="W36:Z36"/>
    <mergeCell ref="AI36:AL36"/>
    <mergeCell ref="C37:D37"/>
    <mergeCell ref="W37:X37"/>
    <mergeCell ref="AI37:AJ37"/>
    <mergeCell ref="AN36:AQ36"/>
    <mergeCell ref="AS36:AV36"/>
    <mergeCell ref="AX36:BA36"/>
    <mergeCell ref="AN37:AO37"/>
    <mergeCell ref="AS37:AT37"/>
    <mergeCell ref="AX37:AY37"/>
    <mergeCell ref="AB36:AE36"/>
    <mergeCell ref="AB37:AC37"/>
    <mergeCell ref="AI40:AL40"/>
    <mergeCell ref="AN40:AQ40"/>
    <mergeCell ref="AS40:AV40"/>
    <mergeCell ref="AX40:BA40"/>
    <mergeCell ref="C29:D29"/>
    <mergeCell ref="M29:N29"/>
    <mergeCell ref="W29:X29"/>
    <mergeCell ref="AI29:AJ29"/>
    <mergeCell ref="R32:U32"/>
    <mergeCell ref="R33:S33"/>
    <mergeCell ref="AB33:AC33"/>
    <mergeCell ref="AI33:AJ33"/>
    <mergeCell ref="AN33:AO33"/>
    <mergeCell ref="R29:S29"/>
    <mergeCell ref="C32:F32"/>
    <mergeCell ref="M32:P32"/>
    <mergeCell ref="W32:Z32"/>
    <mergeCell ref="C33:D33"/>
    <mergeCell ref="M33:N33"/>
    <mergeCell ref="W33:X33"/>
    <mergeCell ref="AK50:AN50"/>
    <mergeCell ref="AK53:AR53"/>
    <mergeCell ref="T50:X50"/>
    <mergeCell ref="Z50:AC50"/>
    <mergeCell ref="AE50:AI50"/>
    <mergeCell ref="AP50:AS50"/>
    <mergeCell ref="T51:AG51"/>
    <mergeCell ref="E52:J52"/>
    <mergeCell ref="E53:J53"/>
    <mergeCell ref="C45:D45"/>
    <mergeCell ref="H45:I45"/>
    <mergeCell ref="M45:N45"/>
    <mergeCell ref="R45:S45"/>
    <mergeCell ref="W45:X45"/>
    <mergeCell ref="AI45:AJ45"/>
    <mergeCell ref="AN45:AO45"/>
    <mergeCell ref="AS45:AT45"/>
    <mergeCell ref="B48:AE48"/>
    <mergeCell ref="AI48:BB48"/>
    <mergeCell ref="C40:F40"/>
    <mergeCell ref="M40:P40"/>
    <mergeCell ref="W40:Z40"/>
    <mergeCell ref="M41:N41"/>
    <mergeCell ref="W41:X41"/>
    <mergeCell ref="C41:D41"/>
    <mergeCell ref="C44:F44"/>
    <mergeCell ref="H44:K44"/>
    <mergeCell ref="M44:P44"/>
    <mergeCell ref="AN29:AO29"/>
    <mergeCell ref="AX29:AY29"/>
    <mergeCell ref="H28:K28"/>
    <mergeCell ref="H29:I29"/>
    <mergeCell ref="R40:U40"/>
    <mergeCell ref="R41:S41"/>
    <mergeCell ref="R44:U44"/>
    <mergeCell ref="W44:Z44"/>
    <mergeCell ref="AI44:AL44"/>
    <mergeCell ref="AN44:AQ44"/>
    <mergeCell ref="AS44:AV44"/>
    <mergeCell ref="AX44:BA44"/>
    <mergeCell ref="M36:P36"/>
    <mergeCell ref="M37:N37"/>
    <mergeCell ref="AB28:AE28"/>
    <mergeCell ref="AB29:AC29"/>
    <mergeCell ref="AB32:AE32"/>
    <mergeCell ref="AI32:AL32"/>
    <mergeCell ref="AN32:AQ32"/>
    <mergeCell ref="AS32:AV32"/>
    <mergeCell ref="M28:P28"/>
    <mergeCell ref="W28:Z28"/>
    <mergeCell ref="AI28:AL28"/>
    <mergeCell ref="AS33:AT33"/>
    <mergeCell ref="C24:F24"/>
    <mergeCell ref="C25:D25"/>
    <mergeCell ref="H25:I25"/>
    <mergeCell ref="M25:N25"/>
    <mergeCell ref="R25:S25"/>
    <mergeCell ref="W25:X25"/>
    <mergeCell ref="AB25:AC25"/>
    <mergeCell ref="AN28:AQ28"/>
    <mergeCell ref="AX28:BA28"/>
    <mergeCell ref="C28:F28"/>
    <mergeCell ref="R28:U28"/>
    <mergeCell ref="H24:K24"/>
    <mergeCell ref="M24:P24"/>
    <mergeCell ref="R24:U24"/>
    <mergeCell ref="W24:Z24"/>
    <mergeCell ref="AB24:AE24"/>
    <mergeCell ref="AI24:AL24"/>
    <mergeCell ref="AS24:AV24"/>
    <mergeCell ref="AI25:AJ25"/>
    <mergeCell ref="AS25:AT25"/>
    <mergeCell ref="C13:D13"/>
    <mergeCell ref="C16:F16"/>
    <mergeCell ref="M16:P16"/>
    <mergeCell ref="W16:Z16"/>
    <mergeCell ref="C17:D17"/>
    <mergeCell ref="M17:N17"/>
    <mergeCell ref="W17:X17"/>
    <mergeCell ref="M21:N21"/>
    <mergeCell ref="R21:S21"/>
    <mergeCell ref="W21:X21"/>
    <mergeCell ref="H16:K16"/>
    <mergeCell ref="H17:I17"/>
    <mergeCell ref="C20:F20"/>
    <mergeCell ref="H20:K20"/>
    <mergeCell ref="M20:P20"/>
    <mergeCell ref="C21:D21"/>
    <mergeCell ref="H21:I21"/>
    <mergeCell ref="AS20:AV20"/>
    <mergeCell ref="AX20:BA20"/>
    <mergeCell ref="AS21:AT21"/>
    <mergeCell ref="AX21:AY21"/>
    <mergeCell ref="R16:U16"/>
    <mergeCell ref="R17:S17"/>
    <mergeCell ref="R20:U20"/>
    <mergeCell ref="W20:Z20"/>
    <mergeCell ref="AB20:AE20"/>
    <mergeCell ref="AI20:AL20"/>
    <mergeCell ref="AN16:AQ16"/>
    <mergeCell ref="AN17:AO17"/>
    <mergeCell ref="AS17:AT17"/>
    <mergeCell ref="AB21:AC21"/>
    <mergeCell ref="AI21:AJ21"/>
    <mergeCell ref="H13:I13"/>
    <mergeCell ref="AB13:AC13"/>
    <mergeCell ref="AI13:AJ13"/>
    <mergeCell ref="AN13:AO13"/>
    <mergeCell ref="AS13:AT13"/>
    <mergeCell ref="AX13:AY13"/>
    <mergeCell ref="AS16:AV16"/>
    <mergeCell ref="AX16:BA16"/>
    <mergeCell ref="AX17:AY17"/>
    <mergeCell ref="G1:AE1"/>
    <mergeCell ref="G2:AE2"/>
    <mergeCell ref="G3:AE3"/>
    <mergeCell ref="G4:AE4"/>
    <mergeCell ref="M5:W5"/>
    <mergeCell ref="C6:AE6"/>
    <mergeCell ref="AI6:BA6"/>
    <mergeCell ref="C8:F8"/>
    <mergeCell ref="H12:K12"/>
    <mergeCell ref="AB12:AE12"/>
    <mergeCell ref="AI12:AL12"/>
    <mergeCell ref="AN12:AQ12"/>
    <mergeCell ref="AS12:AV12"/>
    <mergeCell ref="AX12:BA12"/>
    <mergeCell ref="C12:F12"/>
  </mergeCells>
  <printOptions horizontalCentered="1" verticalCentered="1"/>
  <pageMargins left="0.51181102362204722" right="0.70866141732283472" top="0.55118110236220474" bottom="0.55118110236220474" header="0" footer="0"/>
  <pageSetup scale="5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000"/>
  <sheetViews>
    <sheetView workbookViewId="0"/>
  </sheetViews>
  <sheetFormatPr baseColWidth="10" defaultColWidth="14.42578125" defaultRowHeight="15" customHeight="1"/>
  <cols>
    <col min="1" max="1" width="6.140625" customWidth="1"/>
    <col min="2" max="2" width="3.140625" customWidth="1"/>
    <col min="3" max="3" width="4.7109375" customWidth="1"/>
    <col min="4" max="4" width="2.85546875" customWidth="1"/>
    <col min="5" max="5" width="4.28515625" customWidth="1"/>
    <col min="6" max="6" width="4.85546875" customWidth="1"/>
    <col min="7" max="7" width="3.28515625" customWidth="1"/>
    <col min="8" max="8" width="3.5703125" customWidth="1"/>
    <col min="9" max="9" width="4.7109375" customWidth="1"/>
    <col min="10" max="10" width="3.5703125" customWidth="1"/>
    <col min="11" max="11" width="7.42578125" customWidth="1"/>
    <col min="12" max="12" width="2.42578125" customWidth="1"/>
    <col min="13" max="13" width="4.28515625" customWidth="1"/>
    <col min="14" max="14" width="2.140625" customWidth="1"/>
    <col min="15" max="15" width="2.42578125" customWidth="1"/>
    <col min="16" max="16" width="7.85546875" customWidth="1"/>
    <col min="17" max="17" width="3.140625" customWidth="1"/>
    <col min="18" max="18" width="4.42578125" customWidth="1"/>
    <col min="19" max="19" width="2.85546875" customWidth="1"/>
    <col min="20" max="20" width="3.7109375" customWidth="1"/>
    <col min="21" max="21" width="9" customWidth="1"/>
    <col min="22" max="22" width="2.85546875" customWidth="1"/>
    <col min="23" max="23" width="4.140625" customWidth="1"/>
    <col min="24" max="24" width="3.7109375" customWidth="1"/>
    <col min="25" max="25" width="4.42578125" customWidth="1"/>
    <col min="26" max="26" width="6.42578125" customWidth="1"/>
    <col min="27" max="27" width="2.5703125" customWidth="1"/>
    <col min="28" max="28" width="4.7109375" customWidth="1"/>
    <col min="29" max="29" width="2.42578125" customWidth="1"/>
    <col min="30" max="30" width="4.28515625" customWidth="1"/>
    <col min="31" max="31" width="5.28515625" customWidth="1"/>
    <col min="32" max="32" width="2.7109375" customWidth="1"/>
    <col min="33" max="33" width="1.28515625" customWidth="1"/>
    <col min="34" max="34" width="2.5703125" customWidth="1"/>
    <col min="35" max="35" width="4.7109375" customWidth="1"/>
    <col min="36" max="36" width="3.140625" customWidth="1"/>
    <col min="37" max="37" width="5.140625" customWidth="1"/>
    <col min="38" max="38" width="5.7109375" customWidth="1"/>
    <col min="39" max="39" width="2.85546875" customWidth="1"/>
    <col min="40" max="40" width="3.85546875" customWidth="1"/>
    <col min="41" max="41" width="3.5703125" customWidth="1"/>
    <col min="42" max="42" width="4.7109375" customWidth="1"/>
    <col min="43" max="43" width="7" customWidth="1"/>
    <col min="44" max="44" width="2.28515625" customWidth="1"/>
    <col min="45" max="45" width="3" customWidth="1"/>
    <col min="46" max="46" width="4" customWidth="1"/>
    <col min="47" max="47" width="3.140625" customWidth="1"/>
    <col min="48" max="48" width="6.42578125" customWidth="1"/>
    <col min="49" max="49" width="2.85546875" customWidth="1"/>
    <col min="50" max="50" width="4.42578125" customWidth="1"/>
    <col min="51" max="52" width="4.28515625" customWidth="1"/>
    <col min="53" max="53" width="5.42578125" customWidth="1"/>
    <col min="54" max="54" width="3.140625" customWidth="1"/>
  </cols>
  <sheetData>
    <row r="1" spans="1:54" ht="11.25" customHeight="1">
      <c r="A1" s="3"/>
      <c r="B1" s="132"/>
      <c r="C1" s="8"/>
      <c r="D1" s="8"/>
      <c r="E1" s="8"/>
      <c r="F1" s="8"/>
      <c r="G1" s="246" t="s">
        <v>1</v>
      </c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117"/>
    </row>
    <row r="2" spans="1:54" ht="11.25" customHeight="1">
      <c r="A2" s="3"/>
      <c r="B2" s="68"/>
      <c r="C2" s="3"/>
      <c r="D2" s="3"/>
      <c r="E2" s="3"/>
      <c r="F2" s="3"/>
      <c r="G2" s="249" t="s">
        <v>194</v>
      </c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2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118"/>
    </row>
    <row r="3" spans="1:54" ht="11.25" customHeight="1">
      <c r="A3" s="3"/>
      <c r="B3" s="68"/>
      <c r="C3" s="3"/>
      <c r="D3" s="3"/>
      <c r="E3" s="3"/>
      <c r="F3" s="3"/>
      <c r="G3" s="250" t="s">
        <v>286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118"/>
    </row>
    <row r="4" spans="1:54" ht="11.25" customHeight="1">
      <c r="A4" s="3"/>
      <c r="B4" s="68"/>
      <c r="C4" s="3"/>
      <c r="D4" s="3"/>
      <c r="E4" s="3"/>
      <c r="F4" s="3"/>
      <c r="G4" s="249" t="s">
        <v>4</v>
      </c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118"/>
    </row>
    <row r="5" spans="1:54" ht="18.75" customHeight="1">
      <c r="A5" s="3"/>
      <c r="B5" s="68"/>
      <c r="C5" s="3"/>
      <c r="D5" s="3"/>
      <c r="E5" s="3"/>
      <c r="F5" s="3"/>
      <c r="G5" s="3"/>
      <c r="H5" s="3"/>
      <c r="I5" s="3"/>
      <c r="J5" s="3"/>
      <c r="K5" s="3"/>
      <c r="L5" s="3"/>
      <c r="M5" s="260" t="s">
        <v>287</v>
      </c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118"/>
    </row>
    <row r="6" spans="1:54" ht="11.25" customHeight="1">
      <c r="A6" s="3"/>
      <c r="B6" s="68"/>
      <c r="C6" s="251" t="s">
        <v>288</v>
      </c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78"/>
      <c r="AF6" s="37"/>
      <c r="AG6" s="37"/>
      <c r="AH6" s="3"/>
      <c r="AI6" s="251" t="s">
        <v>197</v>
      </c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78"/>
      <c r="BB6" s="118"/>
    </row>
    <row r="7" spans="1:54" ht="11.25" customHeight="1">
      <c r="A7" s="3"/>
      <c r="B7" s="68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7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118"/>
    </row>
    <row r="8" spans="1:54" ht="15" customHeight="1">
      <c r="A8" s="3"/>
      <c r="B8" s="68"/>
      <c r="C8" s="166"/>
      <c r="D8" s="167"/>
      <c r="E8" s="167"/>
      <c r="F8" s="16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6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118"/>
    </row>
    <row r="9" spans="1:54" ht="11.25" customHeight="1">
      <c r="A9" s="3"/>
      <c r="B9" s="68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6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118"/>
    </row>
    <row r="10" spans="1:54" ht="11.25" customHeight="1">
      <c r="A10" s="3"/>
      <c r="B10" s="68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6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118"/>
    </row>
    <row r="11" spans="1:54" ht="11.25" customHeight="1">
      <c r="A11" s="3"/>
      <c r="B11" s="68"/>
      <c r="C11" s="119">
        <v>6</v>
      </c>
      <c r="D11" s="119">
        <v>0</v>
      </c>
      <c r="E11" s="119">
        <v>6</v>
      </c>
      <c r="F11" s="119">
        <v>4</v>
      </c>
      <c r="G11" s="37"/>
      <c r="H11" s="119">
        <v>4</v>
      </c>
      <c r="I11" s="119"/>
      <c r="J11" s="119">
        <v>5</v>
      </c>
      <c r="K11" s="119">
        <v>3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2"/>
      <c r="AC11" s="2"/>
      <c r="AD11" s="2"/>
      <c r="AE11" s="2"/>
      <c r="AF11" s="3"/>
      <c r="AG11" s="6"/>
      <c r="AH11" s="3"/>
      <c r="AI11" s="27">
        <v>4</v>
      </c>
      <c r="AJ11" s="27"/>
      <c r="AK11" s="27">
        <v>5</v>
      </c>
      <c r="AL11" s="27">
        <v>3</v>
      </c>
      <c r="AM11" s="3"/>
      <c r="AN11" s="27">
        <v>4</v>
      </c>
      <c r="AO11" s="27"/>
      <c r="AP11" s="27">
        <v>5</v>
      </c>
      <c r="AQ11" s="27">
        <v>3</v>
      </c>
      <c r="AR11" s="3"/>
      <c r="AS11" s="27">
        <v>4</v>
      </c>
      <c r="AT11" s="27"/>
      <c r="AU11" s="27">
        <v>5</v>
      </c>
      <c r="AV11" s="27">
        <v>3</v>
      </c>
      <c r="AW11" s="3"/>
      <c r="AX11" s="27">
        <v>4</v>
      </c>
      <c r="AY11" s="27"/>
      <c r="AZ11" s="27">
        <v>5</v>
      </c>
      <c r="BA11" s="27">
        <v>3</v>
      </c>
      <c r="BB11" s="118"/>
    </row>
    <row r="12" spans="1:54" ht="27.75" customHeight="1">
      <c r="A12" s="3"/>
      <c r="B12" s="68"/>
      <c r="C12" s="264" t="s">
        <v>198</v>
      </c>
      <c r="D12" s="152"/>
      <c r="E12" s="152"/>
      <c r="F12" s="178"/>
      <c r="G12" s="37"/>
      <c r="H12" s="264" t="s">
        <v>35</v>
      </c>
      <c r="I12" s="152"/>
      <c r="J12" s="152"/>
      <c r="K12" s="178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212"/>
      <c r="AC12" s="171"/>
      <c r="AD12" s="171"/>
      <c r="AE12" s="172"/>
      <c r="AF12" s="3"/>
      <c r="AG12" s="6"/>
      <c r="AH12" s="3"/>
      <c r="AI12" s="243" t="s">
        <v>36</v>
      </c>
      <c r="AJ12" s="152"/>
      <c r="AK12" s="152"/>
      <c r="AL12" s="178"/>
      <c r="AM12" s="3"/>
      <c r="AN12" s="243" t="s">
        <v>38</v>
      </c>
      <c r="AO12" s="152"/>
      <c r="AP12" s="152"/>
      <c r="AQ12" s="178"/>
      <c r="AR12" s="3"/>
      <c r="AS12" s="253" t="s">
        <v>37</v>
      </c>
      <c r="AT12" s="152"/>
      <c r="AU12" s="152"/>
      <c r="AV12" s="178"/>
      <c r="AW12" s="3"/>
      <c r="AX12" s="253" t="s">
        <v>199</v>
      </c>
      <c r="AY12" s="152"/>
      <c r="AZ12" s="152"/>
      <c r="BA12" s="178"/>
      <c r="BB12" s="118"/>
    </row>
    <row r="13" spans="1:54" ht="11.25" customHeight="1">
      <c r="A13" s="3"/>
      <c r="B13" s="68"/>
      <c r="C13" s="252" t="s">
        <v>200</v>
      </c>
      <c r="D13" s="178"/>
      <c r="E13" s="120"/>
      <c r="F13" s="120"/>
      <c r="G13" s="88"/>
      <c r="H13" s="252" t="s">
        <v>201</v>
      </c>
      <c r="I13" s="178"/>
      <c r="J13" s="120" t="s">
        <v>140</v>
      </c>
      <c r="K13" s="135" t="s">
        <v>200</v>
      </c>
      <c r="L13" s="4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63"/>
      <c r="AC13" s="172"/>
      <c r="AD13" s="142"/>
      <c r="AE13" s="142"/>
      <c r="AF13" s="3"/>
      <c r="AG13" s="6"/>
      <c r="AH13" s="3"/>
      <c r="AI13" s="252" t="s">
        <v>202</v>
      </c>
      <c r="AJ13" s="178"/>
      <c r="AK13" s="120" t="s">
        <v>176</v>
      </c>
      <c r="AL13" s="143"/>
      <c r="AM13" s="3"/>
      <c r="AN13" s="242" t="s">
        <v>34</v>
      </c>
      <c r="AO13" s="178"/>
      <c r="AP13" s="120" t="s">
        <v>176</v>
      </c>
      <c r="AQ13" s="121" t="s">
        <v>202</v>
      </c>
      <c r="AR13" s="3"/>
      <c r="AS13" s="242" t="s">
        <v>33</v>
      </c>
      <c r="AT13" s="178"/>
      <c r="AU13" s="120" t="s">
        <v>176</v>
      </c>
      <c r="AV13" s="120" t="s">
        <v>34</v>
      </c>
      <c r="AW13" s="3"/>
      <c r="AX13" s="245" t="s">
        <v>203</v>
      </c>
      <c r="AY13" s="178"/>
      <c r="AZ13" s="119" t="s">
        <v>176</v>
      </c>
      <c r="BA13" s="119"/>
      <c r="BB13" s="118"/>
    </row>
    <row r="14" spans="1:54" ht="11.25" customHeight="1">
      <c r="A14" s="3"/>
      <c r="B14" s="68"/>
      <c r="C14" s="37"/>
      <c r="D14" s="37"/>
      <c r="E14" s="37"/>
      <c r="F14" s="37"/>
      <c r="G14" s="37"/>
      <c r="H14" s="37"/>
      <c r="I14" s="37"/>
      <c r="J14" s="37"/>
      <c r="K14" s="37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6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118"/>
    </row>
    <row r="15" spans="1:54" ht="11.25" customHeight="1">
      <c r="A15" s="3"/>
      <c r="B15" s="68"/>
      <c r="C15" s="119">
        <v>4</v>
      </c>
      <c r="D15" s="119">
        <v>2</v>
      </c>
      <c r="E15" s="119">
        <v>4</v>
      </c>
      <c r="F15" s="119">
        <v>3</v>
      </c>
      <c r="G15" s="37"/>
      <c r="H15" s="27">
        <v>4</v>
      </c>
      <c r="I15" s="27">
        <v>2</v>
      </c>
      <c r="J15" s="27">
        <v>4</v>
      </c>
      <c r="K15" s="27">
        <v>3</v>
      </c>
      <c r="L15" s="3"/>
      <c r="M15" s="27">
        <v>4</v>
      </c>
      <c r="N15" s="27"/>
      <c r="O15" s="27">
        <v>5</v>
      </c>
      <c r="P15" s="27">
        <v>3</v>
      </c>
      <c r="Q15" s="3"/>
      <c r="R15" s="27">
        <v>4</v>
      </c>
      <c r="S15" s="27">
        <v>2</v>
      </c>
      <c r="T15" s="27">
        <v>6</v>
      </c>
      <c r="U15" s="27">
        <v>4</v>
      </c>
      <c r="V15" s="3"/>
      <c r="W15" s="27">
        <v>4</v>
      </c>
      <c r="X15" s="27"/>
      <c r="Y15" s="27">
        <v>5</v>
      </c>
      <c r="Z15" s="27">
        <v>3</v>
      </c>
      <c r="AA15" s="3"/>
      <c r="AB15" s="3"/>
      <c r="AC15" s="3"/>
      <c r="AD15" s="3"/>
      <c r="AE15" s="3"/>
      <c r="AF15" s="3"/>
      <c r="AG15" s="6"/>
      <c r="AH15" s="3"/>
      <c r="AI15" s="3"/>
      <c r="AJ15" s="3"/>
      <c r="AK15" s="3"/>
      <c r="AL15" s="3"/>
      <c r="AM15" s="3"/>
      <c r="AN15" s="27">
        <v>4</v>
      </c>
      <c r="AO15" s="27"/>
      <c r="AP15" s="27">
        <v>5</v>
      </c>
      <c r="AQ15" s="27">
        <v>3</v>
      </c>
      <c r="AR15" s="3"/>
      <c r="AS15" s="27">
        <v>4</v>
      </c>
      <c r="AT15" s="27"/>
      <c r="AU15" s="27">
        <v>5</v>
      </c>
      <c r="AV15" s="27">
        <v>3</v>
      </c>
      <c r="AW15" s="3"/>
      <c r="AX15" s="27">
        <v>4</v>
      </c>
      <c r="AY15" s="27"/>
      <c r="AZ15" s="27">
        <v>5</v>
      </c>
      <c r="BA15" s="27">
        <v>3</v>
      </c>
      <c r="BB15" s="118"/>
    </row>
    <row r="16" spans="1:54" ht="23.25" customHeight="1">
      <c r="A16" s="3"/>
      <c r="B16" s="68"/>
      <c r="C16" s="264" t="s">
        <v>204</v>
      </c>
      <c r="D16" s="152"/>
      <c r="E16" s="152"/>
      <c r="F16" s="178"/>
      <c r="G16" s="37"/>
      <c r="H16" s="264" t="s">
        <v>205</v>
      </c>
      <c r="I16" s="152"/>
      <c r="J16" s="152"/>
      <c r="K16" s="178"/>
      <c r="L16" s="3"/>
      <c r="M16" s="264" t="s">
        <v>61</v>
      </c>
      <c r="N16" s="152"/>
      <c r="O16" s="152"/>
      <c r="P16" s="178"/>
      <c r="Q16" s="3"/>
      <c r="R16" s="244" t="s">
        <v>216</v>
      </c>
      <c r="S16" s="152"/>
      <c r="T16" s="152"/>
      <c r="U16" s="178"/>
      <c r="V16" s="3"/>
      <c r="W16" s="244" t="s">
        <v>217</v>
      </c>
      <c r="X16" s="152"/>
      <c r="Y16" s="152"/>
      <c r="Z16" s="178"/>
      <c r="AA16" s="3"/>
      <c r="AB16" s="3"/>
      <c r="AC16" s="3"/>
      <c r="AD16" s="3"/>
      <c r="AE16" s="3"/>
      <c r="AF16" s="37"/>
      <c r="AG16" s="46"/>
      <c r="AH16" s="3"/>
      <c r="AI16" s="3"/>
      <c r="AJ16" s="3"/>
      <c r="AK16" s="3"/>
      <c r="AL16" s="3"/>
      <c r="AM16" s="3"/>
      <c r="AN16" s="244" t="s">
        <v>208</v>
      </c>
      <c r="AO16" s="152"/>
      <c r="AP16" s="152"/>
      <c r="AQ16" s="178"/>
      <c r="AR16" s="3"/>
      <c r="AS16" s="244" t="s">
        <v>209</v>
      </c>
      <c r="AT16" s="152"/>
      <c r="AU16" s="152"/>
      <c r="AV16" s="178"/>
      <c r="AW16" s="3"/>
      <c r="AX16" s="244" t="s">
        <v>210</v>
      </c>
      <c r="AY16" s="152"/>
      <c r="AZ16" s="152"/>
      <c r="BA16" s="178"/>
      <c r="BB16" s="118"/>
    </row>
    <row r="17" spans="1:54" ht="22.5" customHeight="1">
      <c r="A17" s="3"/>
      <c r="B17" s="68"/>
      <c r="C17" s="245" t="s">
        <v>19</v>
      </c>
      <c r="D17" s="178"/>
      <c r="E17" s="123" t="s">
        <v>176</v>
      </c>
      <c r="F17" s="135"/>
      <c r="G17" s="37"/>
      <c r="H17" s="242" t="s">
        <v>212</v>
      </c>
      <c r="I17" s="178"/>
      <c r="J17" s="120" t="s">
        <v>176</v>
      </c>
      <c r="K17" s="136" t="s">
        <v>19</v>
      </c>
      <c r="L17" s="3"/>
      <c r="M17" s="245" t="s">
        <v>58</v>
      </c>
      <c r="N17" s="178"/>
      <c r="O17" s="119" t="s">
        <v>140</v>
      </c>
      <c r="P17" s="136" t="s">
        <v>289</v>
      </c>
      <c r="Q17" s="137"/>
      <c r="R17" s="242" t="s">
        <v>59</v>
      </c>
      <c r="S17" s="178"/>
      <c r="T17" s="120" t="s">
        <v>140</v>
      </c>
      <c r="U17" s="120" t="s">
        <v>58</v>
      </c>
      <c r="V17" s="3"/>
      <c r="W17" s="242" t="s">
        <v>220</v>
      </c>
      <c r="X17" s="178"/>
      <c r="Y17" s="120" t="s">
        <v>140</v>
      </c>
      <c r="Z17" s="120" t="s">
        <v>59</v>
      </c>
      <c r="AA17" s="3"/>
      <c r="AB17" s="3"/>
      <c r="AC17" s="3"/>
      <c r="AD17" s="3"/>
      <c r="AE17" s="3"/>
      <c r="AF17" s="37"/>
      <c r="AG17" s="46"/>
      <c r="AH17" s="3"/>
      <c r="AI17" s="3"/>
      <c r="AJ17" s="3"/>
      <c r="AK17" s="3"/>
      <c r="AL17" s="3"/>
      <c r="AM17" s="3"/>
      <c r="AN17" s="245" t="s">
        <v>154</v>
      </c>
      <c r="AO17" s="178"/>
      <c r="AP17" s="119" t="s">
        <v>176</v>
      </c>
      <c r="AQ17" s="144"/>
      <c r="AR17" s="3"/>
      <c r="AS17" s="242" t="s">
        <v>155</v>
      </c>
      <c r="AT17" s="178"/>
      <c r="AU17" s="120" t="s">
        <v>176</v>
      </c>
      <c r="AV17" s="120" t="s">
        <v>154</v>
      </c>
      <c r="AW17" s="3"/>
      <c r="AX17" s="242" t="s">
        <v>156</v>
      </c>
      <c r="AY17" s="178"/>
      <c r="AZ17" s="120" t="s">
        <v>176</v>
      </c>
      <c r="BA17" s="143" t="s">
        <v>155</v>
      </c>
      <c r="BB17" s="118"/>
    </row>
    <row r="18" spans="1:54" ht="11.25" customHeight="1">
      <c r="A18" s="3"/>
      <c r="B18" s="68"/>
      <c r="C18" s="37"/>
      <c r="D18" s="37"/>
      <c r="E18" s="37"/>
      <c r="F18" s="37"/>
      <c r="G18" s="37"/>
      <c r="H18" s="37"/>
      <c r="I18" s="37"/>
      <c r="J18" s="37"/>
      <c r="K18" s="3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6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118"/>
    </row>
    <row r="19" spans="1:54" ht="11.25" customHeight="1">
      <c r="A19" s="3"/>
      <c r="B19" s="68"/>
      <c r="C19" s="119">
        <v>0</v>
      </c>
      <c r="D19" s="119">
        <v>2</v>
      </c>
      <c r="E19" s="119">
        <v>1</v>
      </c>
      <c r="F19" s="119">
        <v>1</v>
      </c>
      <c r="G19" s="3"/>
      <c r="H19" s="122">
        <v>4</v>
      </c>
      <c r="I19" s="122"/>
      <c r="J19" s="122">
        <v>5</v>
      </c>
      <c r="K19" s="122">
        <v>3</v>
      </c>
      <c r="L19" s="3"/>
      <c r="M19" s="27">
        <v>4</v>
      </c>
      <c r="N19" s="27"/>
      <c r="O19" s="27">
        <v>5</v>
      </c>
      <c r="P19" s="27">
        <v>3</v>
      </c>
      <c r="Q19" s="3"/>
      <c r="R19" s="27">
        <v>4</v>
      </c>
      <c r="S19" s="27"/>
      <c r="T19" s="27">
        <v>5</v>
      </c>
      <c r="U19" s="27">
        <v>3</v>
      </c>
      <c r="V19" s="3"/>
      <c r="W19" s="27">
        <v>4</v>
      </c>
      <c r="X19" s="27"/>
      <c r="Y19" s="27">
        <v>5</v>
      </c>
      <c r="Z19" s="27">
        <v>3</v>
      </c>
      <c r="AA19" s="3"/>
      <c r="AB19" s="2"/>
      <c r="AC19" s="2"/>
      <c r="AD19" s="2"/>
      <c r="AE19" s="2"/>
      <c r="AF19" s="3"/>
      <c r="AG19" s="6"/>
      <c r="AH19" s="3"/>
      <c r="AI19" s="27">
        <v>4</v>
      </c>
      <c r="AJ19" s="27"/>
      <c r="AK19" s="27">
        <v>5</v>
      </c>
      <c r="AL19" s="27">
        <v>3</v>
      </c>
      <c r="AM19" s="3"/>
      <c r="AN19" s="3"/>
      <c r="AO19" s="3"/>
      <c r="AP19" s="3"/>
      <c r="AQ19" s="3"/>
      <c r="AR19" s="3"/>
      <c r="AS19" s="27">
        <v>4</v>
      </c>
      <c r="AT19" s="27"/>
      <c r="AU19" s="27">
        <v>5</v>
      </c>
      <c r="AV19" s="27">
        <v>3</v>
      </c>
      <c r="AW19" s="3"/>
      <c r="AX19" s="27">
        <v>4</v>
      </c>
      <c r="AY19" s="27"/>
      <c r="AZ19" s="27">
        <v>5</v>
      </c>
      <c r="BA19" s="27">
        <v>3</v>
      </c>
      <c r="BB19" s="118"/>
    </row>
    <row r="20" spans="1:54" ht="24.75" customHeight="1">
      <c r="A20" s="3"/>
      <c r="B20" s="68"/>
      <c r="C20" s="264" t="s">
        <v>251</v>
      </c>
      <c r="D20" s="152"/>
      <c r="E20" s="152"/>
      <c r="F20" s="178"/>
      <c r="G20" s="3"/>
      <c r="H20" s="264" t="s">
        <v>47</v>
      </c>
      <c r="I20" s="152"/>
      <c r="J20" s="152"/>
      <c r="K20" s="178"/>
      <c r="L20" s="3"/>
      <c r="M20" s="264" t="s">
        <v>206</v>
      </c>
      <c r="N20" s="152"/>
      <c r="O20" s="152"/>
      <c r="P20" s="178"/>
      <c r="Q20" s="3"/>
      <c r="R20" s="244" t="s">
        <v>99</v>
      </c>
      <c r="S20" s="152"/>
      <c r="T20" s="152"/>
      <c r="U20" s="178"/>
      <c r="V20" s="3"/>
      <c r="W20" s="244" t="s">
        <v>100</v>
      </c>
      <c r="X20" s="152"/>
      <c r="Y20" s="152"/>
      <c r="Z20" s="178"/>
      <c r="AA20" s="3"/>
      <c r="AB20" s="212"/>
      <c r="AC20" s="171"/>
      <c r="AD20" s="171"/>
      <c r="AE20" s="172"/>
      <c r="AF20" s="37"/>
      <c r="AG20" s="46"/>
      <c r="AH20" s="3"/>
      <c r="AI20" s="244" t="s">
        <v>102</v>
      </c>
      <c r="AJ20" s="152"/>
      <c r="AK20" s="152"/>
      <c r="AL20" s="178"/>
      <c r="AM20" s="3"/>
      <c r="AN20" s="3"/>
      <c r="AO20" s="3"/>
      <c r="AP20" s="3"/>
      <c r="AQ20" s="3"/>
      <c r="AR20" s="3"/>
      <c r="AS20" s="244" t="s">
        <v>218</v>
      </c>
      <c r="AT20" s="152"/>
      <c r="AU20" s="152"/>
      <c r="AV20" s="178"/>
      <c r="AW20" s="3"/>
      <c r="AX20" s="244" t="s">
        <v>219</v>
      </c>
      <c r="AY20" s="152"/>
      <c r="AZ20" s="152"/>
      <c r="BA20" s="178"/>
      <c r="BB20" s="118"/>
    </row>
    <row r="21" spans="1:54" ht="18" customHeight="1">
      <c r="A21" s="3"/>
      <c r="B21" s="68"/>
      <c r="C21" s="245" t="s">
        <v>256</v>
      </c>
      <c r="D21" s="178"/>
      <c r="E21" s="119" t="s">
        <v>140</v>
      </c>
      <c r="F21" s="119"/>
      <c r="G21" s="3"/>
      <c r="H21" s="245" t="s">
        <v>42</v>
      </c>
      <c r="I21" s="178"/>
      <c r="J21" s="119"/>
      <c r="K21" s="27" t="s">
        <v>246</v>
      </c>
      <c r="L21" s="137"/>
      <c r="M21" s="242" t="s">
        <v>66</v>
      </c>
      <c r="N21" s="178"/>
      <c r="O21" s="120" t="s">
        <v>140</v>
      </c>
      <c r="P21" s="133" t="s">
        <v>39</v>
      </c>
      <c r="Q21" s="134"/>
      <c r="R21" s="245" t="s">
        <v>90</v>
      </c>
      <c r="S21" s="178"/>
      <c r="T21" s="119" t="s">
        <v>140</v>
      </c>
      <c r="U21" s="135" t="s">
        <v>88</v>
      </c>
      <c r="V21" s="134"/>
      <c r="W21" s="242" t="s">
        <v>91</v>
      </c>
      <c r="X21" s="178"/>
      <c r="Y21" s="120" t="s">
        <v>140</v>
      </c>
      <c r="Z21" s="124" t="s">
        <v>248</v>
      </c>
      <c r="AA21" s="3"/>
      <c r="AB21" s="263"/>
      <c r="AC21" s="172"/>
      <c r="AD21" s="142"/>
      <c r="AE21" s="142"/>
      <c r="AF21" s="37"/>
      <c r="AG21" s="46"/>
      <c r="AH21" s="3"/>
      <c r="AI21" s="245" t="s">
        <v>94</v>
      </c>
      <c r="AJ21" s="178"/>
      <c r="AK21" s="119" t="s">
        <v>176</v>
      </c>
      <c r="AL21" s="144"/>
      <c r="AM21" s="3"/>
      <c r="AN21" s="3"/>
      <c r="AO21" s="3"/>
      <c r="AP21" s="3"/>
      <c r="AQ21" s="3"/>
      <c r="AR21" s="3"/>
      <c r="AS21" s="242" t="s">
        <v>163</v>
      </c>
      <c r="AT21" s="178"/>
      <c r="AU21" s="120" t="s">
        <v>176</v>
      </c>
      <c r="AV21" s="143"/>
      <c r="AW21" s="3"/>
      <c r="AX21" s="242" t="s">
        <v>164</v>
      </c>
      <c r="AY21" s="178"/>
      <c r="AZ21" s="120" t="s">
        <v>176</v>
      </c>
      <c r="BA21" s="143" t="s">
        <v>163</v>
      </c>
      <c r="BB21" s="118"/>
    </row>
    <row r="22" spans="1:54" ht="11.25" customHeight="1">
      <c r="A22" s="3"/>
      <c r="B22" s="68"/>
      <c r="C22" s="37"/>
      <c r="D22" s="37"/>
      <c r="E22" s="37"/>
      <c r="F22" s="37"/>
      <c r="G22" s="37"/>
      <c r="H22" s="37"/>
      <c r="I22" s="37"/>
      <c r="J22" s="37"/>
      <c r="K22" s="3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6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118"/>
    </row>
    <row r="23" spans="1:54" ht="11.25" customHeight="1">
      <c r="A23" s="3"/>
      <c r="B23" s="68"/>
      <c r="C23" s="119">
        <v>2</v>
      </c>
      <c r="D23" s="119"/>
      <c r="E23" s="119">
        <v>4</v>
      </c>
      <c r="F23" s="119">
        <v>2</v>
      </c>
      <c r="G23" s="37"/>
      <c r="H23" s="27">
        <v>4</v>
      </c>
      <c r="I23" s="27"/>
      <c r="J23" s="27">
        <v>5</v>
      </c>
      <c r="K23" s="27">
        <v>3</v>
      </c>
      <c r="L23" s="3"/>
      <c r="M23" s="27">
        <v>4</v>
      </c>
      <c r="N23" s="27"/>
      <c r="O23" s="27">
        <v>2</v>
      </c>
      <c r="P23" s="27">
        <v>2</v>
      </c>
      <c r="Q23" s="3"/>
      <c r="R23" s="27">
        <v>2</v>
      </c>
      <c r="S23" s="27">
        <v>2</v>
      </c>
      <c r="T23" s="27">
        <v>4</v>
      </c>
      <c r="U23" s="27">
        <v>3</v>
      </c>
      <c r="V23" s="3"/>
      <c r="W23" s="27">
        <v>3</v>
      </c>
      <c r="X23" s="27">
        <v>2</v>
      </c>
      <c r="Y23" s="27">
        <v>3</v>
      </c>
      <c r="Z23" s="27">
        <v>3</v>
      </c>
      <c r="AA23" s="3"/>
      <c r="AB23" s="27">
        <v>4</v>
      </c>
      <c r="AC23" s="27"/>
      <c r="AD23" s="27">
        <v>5</v>
      </c>
      <c r="AE23" s="27">
        <v>3</v>
      </c>
      <c r="AF23" s="3"/>
      <c r="AG23" s="6"/>
      <c r="AH23" s="3"/>
      <c r="AI23" s="27">
        <v>4</v>
      </c>
      <c r="AJ23" s="27"/>
      <c r="AK23" s="27">
        <v>5</v>
      </c>
      <c r="AL23" s="27">
        <v>3</v>
      </c>
      <c r="AM23" s="3"/>
      <c r="AN23" s="3"/>
      <c r="AO23" s="3"/>
      <c r="AP23" s="3"/>
      <c r="AQ23" s="3"/>
      <c r="AR23" s="3"/>
      <c r="AS23" s="27">
        <v>4</v>
      </c>
      <c r="AT23" s="27"/>
      <c r="AU23" s="27">
        <v>5</v>
      </c>
      <c r="AV23" s="27">
        <v>3</v>
      </c>
      <c r="AW23" s="3"/>
      <c r="AX23" s="3"/>
      <c r="AY23" s="3"/>
      <c r="AZ23" s="3"/>
      <c r="BA23" s="3"/>
      <c r="BB23" s="118"/>
    </row>
    <row r="24" spans="1:54" ht="42.75" customHeight="1">
      <c r="A24" s="3"/>
      <c r="B24" s="68"/>
      <c r="C24" s="264" t="s">
        <v>80</v>
      </c>
      <c r="D24" s="152"/>
      <c r="E24" s="152"/>
      <c r="F24" s="178"/>
      <c r="G24" s="37"/>
      <c r="H24" s="264" t="s">
        <v>60</v>
      </c>
      <c r="I24" s="152"/>
      <c r="J24" s="152"/>
      <c r="K24" s="178"/>
      <c r="L24" s="3"/>
      <c r="M24" s="264" t="s">
        <v>96</v>
      </c>
      <c r="N24" s="152"/>
      <c r="O24" s="152"/>
      <c r="P24" s="178"/>
      <c r="Q24" s="3"/>
      <c r="R24" s="253" t="s">
        <v>50</v>
      </c>
      <c r="S24" s="152"/>
      <c r="T24" s="152"/>
      <c r="U24" s="178"/>
      <c r="V24" s="3"/>
      <c r="W24" s="244" t="s">
        <v>111</v>
      </c>
      <c r="X24" s="152"/>
      <c r="Y24" s="152"/>
      <c r="Z24" s="178"/>
      <c r="AA24" s="3"/>
      <c r="AB24" s="244" t="s">
        <v>112</v>
      </c>
      <c r="AC24" s="152"/>
      <c r="AD24" s="152"/>
      <c r="AE24" s="178"/>
      <c r="AF24" s="37"/>
      <c r="AG24" s="46"/>
      <c r="AH24" s="3"/>
      <c r="AI24" s="244" t="s">
        <v>114</v>
      </c>
      <c r="AJ24" s="152"/>
      <c r="AK24" s="152"/>
      <c r="AL24" s="178"/>
      <c r="AM24" s="3"/>
      <c r="AN24" s="3"/>
      <c r="AO24" s="3"/>
      <c r="AP24" s="3"/>
      <c r="AQ24" s="3"/>
      <c r="AR24" s="3"/>
      <c r="AS24" s="244" t="s">
        <v>223</v>
      </c>
      <c r="AT24" s="152"/>
      <c r="AU24" s="152"/>
      <c r="AV24" s="178"/>
      <c r="AW24" s="3"/>
      <c r="AX24" s="3"/>
      <c r="AY24" s="3"/>
      <c r="AZ24" s="3"/>
      <c r="BA24" s="3"/>
      <c r="BB24" s="118"/>
    </row>
    <row r="25" spans="1:54" ht="22.5" customHeight="1">
      <c r="A25" s="3"/>
      <c r="B25" s="68"/>
      <c r="C25" s="245" t="s">
        <v>74</v>
      </c>
      <c r="D25" s="178"/>
      <c r="E25" s="119"/>
      <c r="F25" s="119"/>
      <c r="G25" s="37"/>
      <c r="H25" s="245" t="s">
        <v>228</v>
      </c>
      <c r="I25" s="178"/>
      <c r="J25" s="119" t="s">
        <v>140</v>
      </c>
      <c r="K25" s="136" t="s">
        <v>19</v>
      </c>
      <c r="L25" s="3"/>
      <c r="M25" s="245" t="s">
        <v>86</v>
      </c>
      <c r="N25" s="178"/>
      <c r="O25" s="119" t="s">
        <v>140</v>
      </c>
      <c r="P25" s="119" t="str">
        <f>K33</f>
        <v>FING 1402</v>
      </c>
      <c r="Q25" s="3"/>
      <c r="R25" s="245" t="s">
        <v>45</v>
      </c>
      <c r="S25" s="178"/>
      <c r="T25" s="119" t="s">
        <v>140</v>
      </c>
      <c r="U25" s="125" t="s">
        <v>44</v>
      </c>
      <c r="V25" s="3"/>
      <c r="W25" s="242" t="s">
        <v>92</v>
      </c>
      <c r="X25" s="178"/>
      <c r="Y25" s="120" t="s">
        <v>140</v>
      </c>
      <c r="Z25" s="120" t="s">
        <v>67</v>
      </c>
      <c r="AA25" s="3"/>
      <c r="AB25" s="242" t="s">
        <v>106</v>
      </c>
      <c r="AC25" s="178"/>
      <c r="AD25" s="120" t="s">
        <v>140</v>
      </c>
      <c r="AE25" s="120" t="s">
        <v>92</v>
      </c>
      <c r="AF25" s="37"/>
      <c r="AG25" s="46"/>
      <c r="AH25" s="3"/>
      <c r="AI25" s="245" t="s">
        <v>108</v>
      </c>
      <c r="AJ25" s="178"/>
      <c r="AK25" s="119" t="s">
        <v>176</v>
      </c>
      <c r="AL25" s="144"/>
      <c r="AM25" s="3"/>
      <c r="AN25" s="3"/>
      <c r="AO25" s="3"/>
      <c r="AP25" s="3"/>
      <c r="AQ25" s="3"/>
      <c r="AR25" s="3"/>
      <c r="AS25" s="245" t="s">
        <v>79</v>
      </c>
      <c r="AT25" s="178"/>
      <c r="AU25" s="119" t="s">
        <v>176</v>
      </c>
      <c r="AV25" s="144"/>
      <c r="AW25" s="3"/>
      <c r="AX25" s="3"/>
      <c r="AY25" s="3"/>
      <c r="AZ25" s="3"/>
      <c r="BA25" s="3"/>
      <c r="BB25" s="118"/>
    </row>
    <row r="26" spans="1:54" ht="11.25" customHeight="1">
      <c r="A26" s="3"/>
      <c r="B26" s="68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6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118"/>
    </row>
    <row r="27" spans="1:54" ht="11.25" customHeight="1">
      <c r="A27" s="3"/>
      <c r="B27" s="68"/>
      <c r="C27" s="119">
        <v>2</v>
      </c>
      <c r="D27" s="119">
        <v>2</v>
      </c>
      <c r="E27" s="119">
        <v>2</v>
      </c>
      <c r="F27" s="119">
        <v>2</v>
      </c>
      <c r="G27" s="3"/>
      <c r="H27" s="27">
        <v>4</v>
      </c>
      <c r="I27" s="27"/>
      <c r="J27" s="27">
        <v>5</v>
      </c>
      <c r="K27" s="27">
        <v>3</v>
      </c>
      <c r="L27" s="3"/>
      <c r="M27" s="27">
        <v>4</v>
      </c>
      <c r="N27" s="27"/>
      <c r="O27" s="27">
        <v>2</v>
      </c>
      <c r="P27" s="27">
        <v>2</v>
      </c>
      <c r="Q27" s="3"/>
      <c r="R27" s="27">
        <v>3</v>
      </c>
      <c r="S27" s="27">
        <v>1</v>
      </c>
      <c r="T27" s="27">
        <v>3</v>
      </c>
      <c r="U27" s="27">
        <v>4</v>
      </c>
      <c r="V27" s="3"/>
      <c r="W27" s="27">
        <v>4</v>
      </c>
      <c r="X27" s="27"/>
      <c r="Y27" s="27">
        <v>5</v>
      </c>
      <c r="Z27" s="27">
        <v>3</v>
      </c>
      <c r="AA27" s="3"/>
      <c r="AB27" s="27">
        <v>3</v>
      </c>
      <c r="AC27" s="27">
        <v>2</v>
      </c>
      <c r="AD27" s="27">
        <v>3</v>
      </c>
      <c r="AE27" s="27">
        <v>3</v>
      </c>
      <c r="AF27" s="3"/>
      <c r="AG27" s="6"/>
      <c r="AH27" s="3"/>
      <c r="AI27" s="27">
        <v>4</v>
      </c>
      <c r="AJ27" s="27"/>
      <c r="AK27" s="27">
        <v>5</v>
      </c>
      <c r="AL27" s="27">
        <v>3</v>
      </c>
      <c r="AM27" s="3"/>
      <c r="AN27" s="27">
        <v>4</v>
      </c>
      <c r="AO27" s="27"/>
      <c r="AP27" s="27">
        <v>5</v>
      </c>
      <c r="AQ27" s="27">
        <v>3</v>
      </c>
      <c r="AR27" s="3"/>
      <c r="AS27" s="3"/>
      <c r="AT27" s="3"/>
      <c r="AU27" s="3"/>
      <c r="AV27" s="3"/>
      <c r="AW27" s="3"/>
      <c r="AX27" s="27">
        <v>2</v>
      </c>
      <c r="AY27" s="27"/>
      <c r="AZ27" s="27">
        <v>10</v>
      </c>
      <c r="BA27" s="27">
        <v>4</v>
      </c>
      <c r="BB27" s="118"/>
    </row>
    <row r="28" spans="1:54" ht="37.5" customHeight="1">
      <c r="A28" s="3"/>
      <c r="B28" s="68"/>
      <c r="C28" s="264" t="s">
        <v>222</v>
      </c>
      <c r="D28" s="152"/>
      <c r="E28" s="152"/>
      <c r="F28" s="178"/>
      <c r="G28" s="3"/>
      <c r="H28" s="264" t="s">
        <v>40</v>
      </c>
      <c r="I28" s="152"/>
      <c r="J28" s="152"/>
      <c r="K28" s="178"/>
      <c r="L28" s="3"/>
      <c r="M28" s="264" t="s">
        <v>253</v>
      </c>
      <c r="N28" s="152"/>
      <c r="O28" s="152"/>
      <c r="P28" s="178"/>
      <c r="Q28" s="3"/>
      <c r="R28" s="253" t="s">
        <v>71</v>
      </c>
      <c r="S28" s="152"/>
      <c r="T28" s="152"/>
      <c r="U28" s="178"/>
      <c r="V28" s="3"/>
      <c r="W28" s="244" t="s">
        <v>224</v>
      </c>
      <c r="X28" s="152"/>
      <c r="Y28" s="152"/>
      <c r="Z28" s="178"/>
      <c r="AA28" s="3"/>
      <c r="AB28" s="244" t="s">
        <v>225</v>
      </c>
      <c r="AC28" s="152"/>
      <c r="AD28" s="152"/>
      <c r="AE28" s="178"/>
      <c r="AF28" s="37"/>
      <c r="AG28" s="46"/>
      <c r="AH28" s="3"/>
      <c r="AI28" s="244" t="s">
        <v>82</v>
      </c>
      <c r="AJ28" s="152"/>
      <c r="AK28" s="152"/>
      <c r="AL28" s="178"/>
      <c r="AM28" s="3"/>
      <c r="AN28" s="244" t="s">
        <v>226</v>
      </c>
      <c r="AO28" s="152"/>
      <c r="AP28" s="152"/>
      <c r="AQ28" s="178"/>
      <c r="AR28" s="3"/>
      <c r="AS28" s="3"/>
      <c r="AT28" s="3"/>
      <c r="AU28" s="3"/>
      <c r="AV28" s="3"/>
      <c r="AW28" s="3"/>
      <c r="AX28" s="244" t="s">
        <v>227</v>
      </c>
      <c r="AY28" s="152"/>
      <c r="AZ28" s="152"/>
      <c r="BA28" s="178"/>
      <c r="BB28" s="118"/>
    </row>
    <row r="29" spans="1:54" ht="22.5" customHeight="1">
      <c r="A29" s="3"/>
      <c r="B29" s="68"/>
      <c r="C29" s="245" t="s">
        <v>43</v>
      </c>
      <c r="D29" s="178"/>
      <c r="E29" s="119" t="s">
        <v>140</v>
      </c>
      <c r="F29" s="119"/>
      <c r="G29" s="3"/>
      <c r="H29" s="242" t="s">
        <v>39</v>
      </c>
      <c r="I29" s="178"/>
      <c r="J29" s="120" t="s">
        <v>176</v>
      </c>
      <c r="K29" s="120" t="str">
        <f>C13</f>
        <v>FING 1401</v>
      </c>
      <c r="L29" s="3"/>
      <c r="M29" s="245" t="s">
        <v>258</v>
      </c>
      <c r="N29" s="178"/>
      <c r="O29" s="119" t="s">
        <v>140</v>
      </c>
      <c r="P29" s="119"/>
      <c r="Q29" s="137"/>
      <c r="R29" s="242" t="s">
        <v>67</v>
      </c>
      <c r="S29" s="178"/>
      <c r="T29" s="120" t="s">
        <v>140</v>
      </c>
      <c r="U29" s="124" t="s">
        <v>229</v>
      </c>
      <c r="V29" s="3"/>
      <c r="W29" s="242" t="s">
        <v>75</v>
      </c>
      <c r="X29" s="178"/>
      <c r="Y29" s="120" t="s">
        <v>140</v>
      </c>
      <c r="Z29" s="124" t="s">
        <v>67</v>
      </c>
      <c r="AA29" s="3"/>
      <c r="AB29" s="242" t="s">
        <v>77</v>
      </c>
      <c r="AC29" s="178"/>
      <c r="AD29" s="120" t="s">
        <v>140</v>
      </c>
      <c r="AE29" s="120" t="s">
        <v>75</v>
      </c>
      <c r="AF29" s="37"/>
      <c r="AG29" s="46"/>
      <c r="AH29" s="3"/>
      <c r="AI29" s="245" t="s">
        <v>76</v>
      </c>
      <c r="AJ29" s="178"/>
      <c r="AK29" s="119" t="s">
        <v>176</v>
      </c>
      <c r="AL29" s="144"/>
      <c r="AM29" s="3"/>
      <c r="AN29" s="242" t="s">
        <v>78</v>
      </c>
      <c r="AO29" s="178"/>
      <c r="AP29" s="120" t="s">
        <v>176</v>
      </c>
      <c r="AQ29" s="120" t="s">
        <v>76</v>
      </c>
      <c r="AR29" s="3"/>
      <c r="AS29" s="3"/>
      <c r="AT29" s="3"/>
      <c r="AU29" s="3"/>
      <c r="AV29" s="3"/>
      <c r="AW29" s="3"/>
      <c r="AX29" s="245" t="s">
        <v>230</v>
      </c>
      <c r="AY29" s="178"/>
      <c r="AZ29" s="119" t="s">
        <v>176</v>
      </c>
      <c r="BA29" s="119"/>
      <c r="BB29" s="118"/>
    </row>
    <row r="30" spans="1:54" ht="11.25" customHeight="1">
      <c r="A30" s="3"/>
      <c r="B30" s="68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6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118"/>
    </row>
    <row r="31" spans="1:54" ht="11.25" customHeight="1">
      <c r="A31" s="3"/>
      <c r="B31" s="68"/>
      <c r="C31" s="119">
        <v>3</v>
      </c>
      <c r="D31" s="119">
        <v>1</v>
      </c>
      <c r="E31" s="119">
        <v>4</v>
      </c>
      <c r="F31" s="119">
        <v>3</v>
      </c>
      <c r="G31" s="37"/>
      <c r="H31" s="119">
        <v>3</v>
      </c>
      <c r="I31" s="119">
        <v>2</v>
      </c>
      <c r="J31" s="119">
        <v>3</v>
      </c>
      <c r="K31" s="119">
        <v>3</v>
      </c>
      <c r="L31" s="3"/>
      <c r="M31" s="27">
        <v>3</v>
      </c>
      <c r="N31" s="27">
        <v>2</v>
      </c>
      <c r="O31" s="27">
        <v>3</v>
      </c>
      <c r="P31" s="27">
        <v>3</v>
      </c>
      <c r="Q31" s="3"/>
      <c r="R31" s="27">
        <v>3</v>
      </c>
      <c r="S31" s="27">
        <v>2</v>
      </c>
      <c r="T31" s="27">
        <v>3</v>
      </c>
      <c r="U31" s="27">
        <v>3</v>
      </c>
      <c r="V31" s="3"/>
      <c r="W31" s="27">
        <v>3</v>
      </c>
      <c r="X31" s="27">
        <v>2</v>
      </c>
      <c r="Y31" s="27">
        <v>3</v>
      </c>
      <c r="Z31" s="27">
        <v>3</v>
      </c>
      <c r="AA31" s="3"/>
      <c r="AB31" s="27">
        <v>4</v>
      </c>
      <c r="AC31" s="27"/>
      <c r="AD31" s="27">
        <v>5</v>
      </c>
      <c r="AE31" s="27">
        <v>3</v>
      </c>
      <c r="AF31" s="3"/>
      <c r="AG31" s="6"/>
      <c r="AH31" s="3"/>
      <c r="AI31" s="27">
        <v>3</v>
      </c>
      <c r="AJ31" s="27">
        <v>2</v>
      </c>
      <c r="AK31" s="27">
        <v>3</v>
      </c>
      <c r="AL31" s="27">
        <v>3</v>
      </c>
      <c r="AM31" s="3"/>
      <c r="AN31" s="27">
        <v>3</v>
      </c>
      <c r="AO31" s="27">
        <v>2</v>
      </c>
      <c r="AP31" s="27">
        <v>3</v>
      </c>
      <c r="AQ31" s="27">
        <v>3</v>
      </c>
      <c r="AR31" s="3"/>
      <c r="AS31" s="27">
        <v>4</v>
      </c>
      <c r="AT31" s="27"/>
      <c r="AU31" s="27">
        <v>5</v>
      </c>
      <c r="AV31" s="27">
        <v>3</v>
      </c>
      <c r="AW31" s="3"/>
      <c r="AX31" s="3"/>
      <c r="AY31" s="3"/>
      <c r="AZ31" s="3"/>
      <c r="BA31" s="3"/>
      <c r="BB31" s="118"/>
    </row>
    <row r="32" spans="1:54" ht="36.75" customHeight="1">
      <c r="A32" s="3"/>
      <c r="B32" s="68"/>
      <c r="C32" s="264" t="s">
        <v>231</v>
      </c>
      <c r="D32" s="152"/>
      <c r="E32" s="152"/>
      <c r="F32" s="178"/>
      <c r="G32" s="37"/>
      <c r="H32" s="264" t="s">
        <v>97</v>
      </c>
      <c r="I32" s="152"/>
      <c r="J32" s="152"/>
      <c r="K32" s="178"/>
      <c r="L32" s="3"/>
      <c r="M32" s="244" t="s">
        <v>232</v>
      </c>
      <c r="N32" s="152"/>
      <c r="O32" s="152"/>
      <c r="P32" s="178"/>
      <c r="Q32" s="3"/>
      <c r="R32" s="244" t="s">
        <v>233</v>
      </c>
      <c r="S32" s="152"/>
      <c r="T32" s="152"/>
      <c r="U32" s="178"/>
      <c r="V32" s="3"/>
      <c r="W32" s="244" t="s">
        <v>234</v>
      </c>
      <c r="X32" s="152"/>
      <c r="Y32" s="152"/>
      <c r="Z32" s="178"/>
      <c r="AA32" s="3"/>
      <c r="AB32" s="244" t="s">
        <v>207</v>
      </c>
      <c r="AC32" s="152"/>
      <c r="AD32" s="152"/>
      <c r="AE32" s="178"/>
      <c r="AF32" s="37"/>
      <c r="AG32" s="46"/>
      <c r="AH32" s="3"/>
      <c r="AI32" s="244" t="s">
        <v>235</v>
      </c>
      <c r="AJ32" s="152"/>
      <c r="AK32" s="152"/>
      <c r="AL32" s="178"/>
      <c r="AM32" s="3"/>
      <c r="AN32" s="244" t="s">
        <v>236</v>
      </c>
      <c r="AO32" s="152"/>
      <c r="AP32" s="152"/>
      <c r="AQ32" s="178"/>
      <c r="AR32" s="3"/>
      <c r="AS32" s="244" t="s">
        <v>237</v>
      </c>
      <c r="AT32" s="152"/>
      <c r="AU32" s="152"/>
      <c r="AV32" s="178"/>
      <c r="AW32" s="3"/>
      <c r="AX32" s="3"/>
      <c r="AY32" s="3"/>
      <c r="AZ32" s="3"/>
      <c r="BA32" s="3"/>
      <c r="BB32" s="118"/>
    </row>
    <row r="33" spans="1:54" ht="18" customHeight="1">
      <c r="A33" s="3"/>
      <c r="B33" s="68"/>
      <c r="C33" s="254" t="s">
        <v>238</v>
      </c>
      <c r="D33" s="178"/>
      <c r="E33" s="119"/>
      <c r="F33" s="27"/>
      <c r="G33" s="37"/>
      <c r="H33" s="245" t="s">
        <v>87</v>
      </c>
      <c r="I33" s="178"/>
      <c r="J33" s="119" t="s">
        <v>140</v>
      </c>
      <c r="K33" s="27" t="s">
        <v>238</v>
      </c>
      <c r="L33" s="137"/>
      <c r="M33" s="242" t="s">
        <v>88</v>
      </c>
      <c r="N33" s="178"/>
      <c r="O33" s="120" t="s">
        <v>176</v>
      </c>
      <c r="P33" s="27" t="s">
        <v>87</v>
      </c>
      <c r="Q33" s="137"/>
      <c r="R33" s="242" t="s">
        <v>107</v>
      </c>
      <c r="S33" s="178"/>
      <c r="T33" s="120" t="s">
        <v>140</v>
      </c>
      <c r="U33" s="120" t="s">
        <v>88</v>
      </c>
      <c r="V33" s="3"/>
      <c r="W33" s="245" t="s">
        <v>239</v>
      </c>
      <c r="X33" s="178"/>
      <c r="Y33" s="119" t="s">
        <v>140</v>
      </c>
      <c r="Z33" s="124" t="s">
        <v>290</v>
      </c>
      <c r="AA33" s="3"/>
      <c r="AB33" s="242" t="s">
        <v>215</v>
      </c>
      <c r="AC33" s="178"/>
      <c r="AD33" s="119" t="s">
        <v>140</v>
      </c>
      <c r="AE33" s="119"/>
      <c r="AF33" s="37"/>
      <c r="AG33" s="46"/>
      <c r="AH33" s="3"/>
      <c r="AI33" s="245" t="s">
        <v>122</v>
      </c>
      <c r="AJ33" s="178"/>
      <c r="AK33" s="119" t="s">
        <v>176</v>
      </c>
      <c r="AL33" s="119"/>
      <c r="AM33" s="3"/>
      <c r="AN33" s="242" t="s">
        <v>118</v>
      </c>
      <c r="AO33" s="178"/>
      <c r="AP33" s="120" t="s">
        <v>176</v>
      </c>
      <c r="AQ33" s="120" t="s">
        <v>122</v>
      </c>
      <c r="AR33" s="3"/>
      <c r="AS33" s="242" t="s">
        <v>121</v>
      </c>
      <c r="AT33" s="178"/>
      <c r="AU33" s="120" t="s">
        <v>176</v>
      </c>
      <c r="AV33" s="120" t="s">
        <v>118</v>
      </c>
      <c r="AW33" s="3"/>
      <c r="AX33" s="3"/>
      <c r="AY33" s="3"/>
      <c r="AZ33" s="3"/>
      <c r="BA33" s="3"/>
      <c r="BB33" s="118"/>
    </row>
    <row r="34" spans="1:54" ht="11.25" customHeight="1">
      <c r="A34" s="3"/>
      <c r="B34" s="68"/>
      <c r="C34" s="37"/>
      <c r="D34" s="37"/>
      <c r="E34" s="37"/>
      <c r="F34" s="37"/>
      <c r="G34" s="37"/>
      <c r="H34" s="37"/>
      <c r="I34" s="37"/>
      <c r="J34" s="37"/>
      <c r="K34" s="37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6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118"/>
    </row>
    <row r="35" spans="1:54" ht="11.25" customHeight="1">
      <c r="A35" s="3"/>
      <c r="B35" s="68"/>
      <c r="C35" s="122">
        <v>2</v>
      </c>
      <c r="D35" s="122">
        <v>2</v>
      </c>
      <c r="E35" s="122">
        <v>3</v>
      </c>
      <c r="F35" s="122">
        <v>2</v>
      </c>
      <c r="G35" s="37"/>
      <c r="H35" s="3"/>
      <c r="I35" s="3"/>
      <c r="J35" s="3"/>
      <c r="K35" s="3"/>
      <c r="L35" s="3"/>
      <c r="M35" s="27">
        <v>4</v>
      </c>
      <c r="N35" s="27"/>
      <c r="O35" s="27">
        <v>2</v>
      </c>
      <c r="P35" s="27">
        <v>2</v>
      </c>
      <c r="Q35" s="3"/>
      <c r="R35" s="3"/>
      <c r="S35" s="3"/>
      <c r="T35" s="3"/>
      <c r="U35" s="3"/>
      <c r="V35" s="3"/>
      <c r="W35" s="27">
        <v>2</v>
      </c>
      <c r="X35" s="27"/>
      <c r="Y35" s="27">
        <v>1</v>
      </c>
      <c r="Z35" s="27">
        <v>1</v>
      </c>
      <c r="AA35" s="3"/>
      <c r="AB35" s="27">
        <v>2</v>
      </c>
      <c r="AC35" s="27"/>
      <c r="AD35" s="27">
        <v>10</v>
      </c>
      <c r="AE35" s="27">
        <v>4</v>
      </c>
      <c r="AF35" s="3"/>
      <c r="AG35" s="6"/>
      <c r="AH35" s="3"/>
      <c r="AI35" s="27">
        <v>4</v>
      </c>
      <c r="AJ35" s="27">
        <v>0</v>
      </c>
      <c r="AK35" s="27">
        <v>2</v>
      </c>
      <c r="AL35" s="27">
        <v>2</v>
      </c>
      <c r="AM35" s="3"/>
      <c r="AN35" s="27">
        <v>4</v>
      </c>
      <c r="AO35" s="27"/>
      <c r="AP35" s="27">
        <v>5</v>
      </c>
      <c r="AQ35" s="27">
        <v>3</v>
      </c>
      <c r="AR35" s="3"/>
      <c r="AS35" s="27">
        <v>4</v>
      </c>
      <c r="AT35" s="27"/>
      <c r="AU35" s="27">
        <v>5</v>
      </c>
      <c r="AV35" s="27">
        <v>3</v>
      </c>
      <c r="AW35" s="3"/>
      <c r="AX35" s="27">
        <v>4</v>
      </c>
      <c r="AY35" s="27"/>
      <c r="AZ35" s="27">
        <v>5</v>
      </c>
      <c r="BA35" s="27">
        <v>3</v>
      </c>
      <c r="BB35" s="118"/>
    </row>
    <row r="36" spans="1:54" ht="35.25" customHeight="1">
      <c r="A36" s="3"/>
      <c r="B36" s="68"/>
      <c r="C36" s="264" t="s">
        <v>241</v>
      </c>
      <c r="D36" s="152"/>
      <c r="E36" s="152"/>
      <c r="F36" s="178"/>
      <c r="G36" s="37"/>
      <c r="H36" s="3"/>
      <c r="I36" s="3"/>
      <c r="J36" s="3"/>
      <c r="K36" s="3"/>
      <c r="L36" s="3"/>
      <c r="M36" s="255" t="s">
        <v>254</v>
      </c>
      <c r="N36" s="152"/>
      <c r="O36" s="152"/>
      <c r="P36" s="178"/>
      <c r="Q36" s="3"/>
      <c r="R36" s="3"/>
      <c r="S36" s="3"/>
      <c r="T36" s="3"/>
      <c r="U36" s="3"/>
      <c r="V36" s="3"/>
      <c r="W36" s="256" t="s">
        <v>252</v>
      </c>
      <c r="X36" s="152"/>
      <c r="Y36" s="152"/>
      <c r="Z36" s="178"/>
      <c r="AA36" s="3"/>
      <c r="AB36" s="244" t="s">
        <v>243</v>
      </c>
      <c r="AC36" s="152"/>
      <c r="AD36" s="152"/>
      <c r="AE36" s="178"/>
      <c r="AF36" s="37"/>
      <c r="AG36" s="46"/>
      <c r="AH36" s="3"/>
      <c r="AI36" s="256" t="s">
        <v>244</v>
      </c>
      <c r="AJ36" s="152"/>
      <c r="AK36" s="152"/>
      <c r="AL36" s="178"/>
      <c r="AM36" s="3"/>
      <c r="AN36" s="256" t="s">
        <v>116</v>
      </c>
      <c r="AO36" s="152"/>
      <c r="AP36" s="152"/>
      <c r="AQ36" s="178"/>
      <c r="AR36" s="3"/>
      <c r="AS36" s="256" t="s">
        <v>115</v>
      </c>
      <c r="AT36" s="152"/>
      <c r="AU36" s="152"/>
      <c r="AV36" s="178"/>
      <c r="AW36" s="3"/>
      <c r="AX36" s="253" t="s">
        <v>245</v>
      </c>
      <c r="AY36" s="152"/>
      <c r="AZ36" s="152"/>
      <c r="BA36" s="178"/>
      <c r="BB36" s="118"/>
    </row>
    <row r="37" spans="1:54" ht="22.5" customHeight="1">
      <c r="A37" s="3"/>
      <c r="B37" s="68"/>
      <c r="C37" s="254" t="s">
        <v>246</v>
      </c>
      <c r="D37" s="178"/>
      <c r="E37" s="119"/>
      <c r="F37" s="119"/>
      <c r="G37" s="37"/>
      <c r="H37" s="3"/>
      <c r="I37" s="3"/>
      <c r="J37" s="3"/>
      <c r="K37" s="3"/>
      <c r="L37" s="3"/>
      <c r="M37" s="254" t="s">
        <v>249</v>
      </c>
      <c r="N37" s="178"/>
      <c r="O37" s="119" t="s">
        <v>140</v>
      </c>
      <c r="P37" s="119" t="str">
        <f>C45</f>
        <v>INST 004</v>
      </c>
      <c r="Q37" s="3"/>
      <c r="R37" s="3"/>
      <c r="S37" s="3"/>
      <c r="T37" s="3"/>
      <c r="U37" s="3"/>
      <c r="V37" s="3"/>
      <c r="W37" s="245" t="s">
        <v>257</v>
      </c>
      <c r="X37" s="178"/>
      <c r="Y37" s="119" t="s">
        <v>140</v>
      </c>
      <c r="Z37" s="119"/>
      <c r="AA37" s="3"/>
      <c r="AB37" s="245" t="s">
        <v>95</v>
      </c>
      <c r="AC37" s="178"/>
      <c r="AD37" s="119" t="s">
        <v>140</v>
      </c>
      <c r="AE37" s="125"/>
      <c r="AF37" s="37"/>
      <c r="AG37" s="46"/>
      <c r="AH37" s="3"/>
      <c r="AI37" s="245" t="s">
        <v>132</v>
      </c>
      <c r="AJ37" s="178"/>
      <c r="AK37" s="119" t="s">
        <v>176</v>
      </c>
      <c r="AL37" s="144"/>
      <c r="AM37" s="3"/>
      <c r="AN37" s="245" t="s">
        <v>110</v>
      </c>
      <c r="AO37" s="178"/>
      <c r="AP37" s="119" t="s">
        <v>176</v>
      </c>
      <c r="AQ37" s="119"/>
      <c r="AR37" s="3"/>
      <c r="AS37" s="245" t="s">
        <v>109</v>
      </c>
      <c r="AT37" s="178"/>
      <c r="AU37" s="119" t="s">
        <v>176</v>
      </c>
      <c r="AV37" s="144"/>
      <c r="AW37" s="3"/>
      <c r="AX37" s="245" t="s">
        <v>126</v>
      </c>
      <c r="AY37" s="178"/>
      <c r="AZ37" s="119" t="s">
        <v>176</v>
      </c>
      <c r="BA37" s="144"/>
      <c r="BB37" s="118"/>
    </row>
    <row r="38" spans="1:54" ht="11.25" customHeight="1">
      <c r="A38" s="3"/>
      <c r="B38" s="68"/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6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118"/>
    </row>
    <row r="39" spans="1:54" ht="11.25" customHeight="1">
      <c r="A39" s="3"/>
      <c r="B39" s="68"/>
      <c r="C39" s="119">
        <v>2</v>
      </c>
      <c r="D39" s="119">
        <v>0</v>
      </c>
      <c r="E39" s="119">
        <v>1</v>
      </c>
      <c r="F39" s="119">
        <v>1</v>
      </c>
      <c r="G39" s="37"/>
      <c r="H39" s="3"/>
      <c r="I39" s="3"/>
      <c r="J39" s="3"/>
      <c r="K39" s="3"/>
      <c r="L39" s="3"/>
      <c r="M39" s="119">
        <v>4</v>
      </c>
      <c r="N39" s="119">
        <v>2</v>
      </c>
      <c r="O39" s="119">
        <v>3</v>
      </c>
      <c r="P39" s="119">
        <v>3</v>
      </c>
      <c r="Q39" s="3"/>
      <c r="R39" s="119">
        <v>4</v>
      </c>
      <c r="S39" s="119">
        <v>0</v>
      </c>
      <c r="T39" s="119">
        <v>2</v>
      </c>
      <c r="U39" s="119">
        <v>2</v>
      </c>
      <c r="V39" s="3"/>
      <c r="W39" s="27">
        <v>4</v>
      </c>
      <c r="X39" s="27"/>
      <c r="Y39" s="27">
        <v>2</v>
      </c>
      <c r="Z39" s="27">
        <v>2</v>
      </c>
      <c r="AA39" s="3"/>
      <c r="AB39" s="3"/>
      <c r="AC39" s="3"/>
      <c r="AD39" s="3"/>
      <c r="AE39" s="3"/>
      <c r="AF39" s="3"/>
      <c r="AG39" s="6"/>
      <c r="AH39" s="3"/>
      <c r="AI39" s="3"/>
      <c r="AJ39" s="3"/>
      <c r="AK39" s="3"/>
      <c r="AL39" s="3"/>
      <c r="AM39" s="3"/>
      <c r="AN39" s="27">
        <v>4</v>
      </c>
      <c r="AO39" s="27"/>
      <c r="AP39" s="27">
        <v>5</v>
      </c>
      <c r="AQ39" s="27">
        <v>3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118"/>
    </row>
    <row r="40" spans="1:54" ht="36.75" customHeight="1">
      <c r="A40" s="3"/>
      <c r="B40" s="68"/>
      <c r="C40" s="264" t="s">
        <v>250</v>
      </c>
      <c r="D40" s="152"/>
      <c r="E40" s="152"/>
      <c r="F40" s="178"/>
      <c r="G40" s="37"/>
      <c r="H40" s="3"/>
      <c r="I40" s="3"/>
      <c r="J40" s="3"/>
      <c r="K40" s="3"/>
      <c r="L40" s="3"/>
      <c r="M40" s="253" t="s">
        <v>242</v>
      </c>
      <c r="N40" s="152"/>
      <c r="O40" s="152"/>
      <c r="P40" s="178"/>
      <c r="Q40" s="3"/>
      <c r="R40" s="256" t="s">
        <v>260</v>
      </c>
      <c r="S40" s="152"/>
      <c r="T40" s="152"/>
      <c r="U40" s="178"/>
      <c r="V40" s="3"/>
      <c r="W40" s="255" t="s">
        <v>255</v>
      </c>
      <c r="X40" s="152"/>
      <c r="Y40" s="152"/>
      <c r="Z40" s="178"/>
      <c r="AA40" s="3"/>
      <c r="AB40" s="3"/>
      <c r="AC40" s="3"/>
      <c r="AD40" s="3"/>
      <c r="AE40" s="3"/>
      <c r="AF40" s="37"/>
      <c r="AG40" s="46"/>
      <c r="AH40" s="3"/>
      <c r="AI40" s="166"/>
      <c r="AJ40" s="167"/>
      <c r="AK40" s="167"/>
      <c r="AL40" s="167"/>
      <c r="AM40" s="3"/>
      <c r="AN40" s="253" t="s">
        <v>127</v>
      </c>
      <c r="AO40" s="152"/>
      <c r="AP40" s="152"/>
      <c r="AQ40" s="178"/>
      <c r="AR40" s="3"/>
      <c r="AS40" s="166"/>
      <c r="AT40" s="167"/>
      <c r="AU40" s="167"/>
      <c r="AV40" s="167"/>
      <c r="AW40" s="3"/>
      <c r="AX40" s="166"/>
      <c r="AY40" s="167"/>
      <c r="AZ40" s="167"/>
      <c r="BA40" s="167"/>
      <c r="BB40" s="118"/>
    </row>
    <row r="41" spans="1:54" ht="22.5" customHeight="1">
      <c r="A41" s="3"/>
      <c r="B41" s="68"/>
      <c r="C41" s="254" t="s">
        <v>144</v>
      </c>
      <c r="D41" s="178"/>
      <c r="E41" s="119"/>
      <c r="F41" s="119"/>
      <c r="G41" s="37"/>
      <c r="H41" s="3"/>
      <c r="I41" s="3"/>
      <c r="J41" s="3"/>
      <c r="K41" s="3"/>
      <c r="L41" s="3"/>
      <c r="M41" s="245" t="s">
        <v>44</v>
      </c>
      <c r="N41" s="178"/>
      <c r="O41" s="119" t="s">
        <v>140</v>
      </c>
      <c r="P41" s="136" t="s">
        <v>42</v>
      </c>
      <c r="Q41" s="137"/>
      <c r="R41" s="245" t="s">
        <v>162</v>
      </c>
      <c r="S41" s="178"/>
      <c r="T41" s="119" t="s">
        <v>140</v>
      </c>
      <c r="U41" s="119"/>
      <c r="V41" s="3"/>
      <c r="W41" s="254" t="s">
        <v>147</v>
      </c>
      <c r="X41" s="178"/>
      <c r="Y41" s="119" t="s">
        <v>140</v>
      </c>
      <c r="Z41" s="119"/>
      <c r="AA41" s="3"/>
      <c r="AB41" s="3"/>
      <c r="AC41" s="3"/>
      <c r="AD41" s="3"/>
      <c r="AE41" s="3"/>
      <c r="AF41" s="37"/>
      <c r="AG41" s="46"/>
      <c r="AH41" s="3"/>
      <c r="AI41" s="37"/>
      <c r="AJ41" s="37"/>
      <c r="AK41" s="37"/>
      <c r="AL41" s="37"/>
      <c r="AM41" s="3"/>
      <c r="AN41" s="254" t="s">
        <v>125</v>
      </c>
      <c r="AO41" s="178"/>
      <c r="AP41" s="119"/>
      <c r="AQ41" s="144"/>
      <c r="AR41" s="3"/>
      <c r="AS41" s="37"/>
      <c r="AT41" s="37"/>
      <c r="AU41" s="37"/>
      <c r="AV41" s="37"/>
      <c r="AW41" s="3"/>
      <c r="AX41" s="37"/>
      <c r="AY41" s="38"/>
      <c r="AZ41" s="37"/>
      <c r="BA41" s="37"/>
      <c r="BB41" s="118"/>
    </row>
    <row r="42" spans="1:54" ht="11.25" customHeight="1">
      <c r="A42" s="3"/>
      <c r="B42" s="68"/>
      <c r="C42" s="37"/>
      <c r="D42" s="37"/>
      <c r="E42" s="37"/>
      <c r="F42" s="37"/>
      <c r="G42" s="37"/>
      <c r="H42" s="37"/>
      <c r="I42" s="37"/>
      <c r="J42" s="37"/>
      <c r="K42" s="37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6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118"/>
    </row>
    <row r="43" spans="1:54" ht="11.25" customHeight="1">
      <c r="A43" s="3"/>
      <c r="B43" s="68"/>
      <c r="C43" s="122">
        <v>4</v>
      </c>
      <c r="D43" s="122"/>
      <c r="E43" s="122">
        <v>2</v>
      </c>
      <c r="F43" s="122">
        <v>2</v>
      </c>
      <c r="G43" s="37"/>
      <c r="H43" s="27">
        <v>2</v>
      </c>
      <c r="I43" s="27"/>
      <c r="J43" s="27">
        <v>2</v>
      </c>
      <c r="K43" s="27">
        <v>2</v>
      </c>
      <c r="L43" s="3"/>
      <c r="M43" s="27">
        <v>2</v>
      </c>
      <c r="N43" s="27"/>
      <c r="O43" s="27">
        <v>2</v>
      </c>
      <c r="P43" s="27">
        <v>2</v>
      </c>
      <c r="Q43" s="3"/>
      <c r="R43" s="27">
        <v>2</v>
      </c>
      <c r="S43" s="27"/>
      <c r="T43" s="27">
        <v>2</v>
      </c>
      <c r="U43" s="27">
        <v>2</v>
      </c>
      <c r="V43" s="3"/>
      <c r="W43" s="27">
        <v>2</v>
      </c>
      <c r="X43" s="27"/>
      <c r="Y43" s="27">
        <v>2</v>
      </c>
      <c r="Z43" s="27">
        <v>2</v>
      </c>
      <c r="AA43" s="3"/>
      <c r="AB43" s="3"/>
      <c r="AC43" s="3"/>
      <c r="AD43" s="3"/>
      <c r="AE43" s="3"/>
      <c r="AF43" s="3"/>
      <c r="AG43" s="6"/>
      <c r="AH43" s="3"/>
      <c r="AI43" s="27">
        <v>2</v>
      </c>
      <c r="AJ43" s="27"/>
      <c r="AK43" s="27">
        <v>2</v>
      </c>
      <c r="AL43" s="27">
        <v>2</v>
      </c>
      <c r="AM43" s="3"/>
      <c r="AN43" s="27">
        <v>2</v>
      </c>
      <c r="AO43" s="27"/>
      <c r="AP43" s="27">
        <v>2</v>
      </c>
      <c r="AQ43" s="27">
        <v>2</v>
      </c>
      <c r="AR43" s="3"/>
      <c r="AS43" s="27">
        <v>2</v>
      </c>
      <c r="AT43" s="27"/>
      <c r="AU43" s="27">
        <v>2</v>
      </c>
      <c r="AV43" s="27">
        <v>2</v>
      </c>
      <c r="AW43" s="3"/>
      <c r="AX43" s="3"/>
      <c r="AY43" s="3"/>
      <c r="AZ43" s="3"/>
      <c r="BA43" s="3"/>
      <c r="BB43" s="118"/>
    </row>
    <row r="44" spans="1:54" ht="33" customHeight="1">
      <c r="A44" s="3"/>
      <c r="B44" s="68"/>
      <c r="C44" s="264" t="s">
        <v>259</v>
      </c>
      <c r="D44" s="152"/>
      <c r="E44" s="152"/>
      <c r="F44" s="178"/>
      <c r="G44" s="37"/>
      <c r="H44" s="241" t="s">
        <v>261</v>
      </c>
      <c r="I44" s="152"/>
      <c r="J44" s="152"/>
      <c r="K44" s="178"/>
      <c r="L44" s="145"/>
      <c r="M44" s="241" t="s">
        <v>262</v>
      </c>
      <c r="N44" s="152"/>
      <c r="O44" s="152"/>
      <c r="P44" s="178"/>
      <c r="Q44" s="145"/>
      <c r="R44" s="241" t="s">
        <v>263</v>
      </c>
      <c r="S44" s="152"/>
      <c r="T44" s="152"/>
      <c r="U44" s="178"/>
      <c r="V44" s="145"/>
      <c r="W44" s="241" t="s">
        <v>264</v>
      </c>
      <c r="X44" s="152"/>
      <c r="Y44" s="152"/>
      <c r="Z44" s="178"/>
      <c r="AA44" s="3"/>
      <c r="AB44" s="3"/>
      <c r="AC44" s="3"/>
      <c r="AD44" s="3"/>
      <c r="AE44" s="3"/>
      <c r="AF44" s="37"/>
      <c r="AG44" s="78"/>
      <c r="AH44" s="3"/>
      <c r="AI44" s="256" t="s">
        <v>265</v>
      </c>
      <c r="AJ44" s="152"/>
      <c r="AK44" s="152"/>
      <c r="AL44" s="178"/>
      <c r="AM44" s="3"/>
      <c r="AN44" s="256" t="s">
        <v>266</v>
      </c>
      <c r="AO44" s="152"/>
      <c r="AP44" s="152"/>
      <c r="AQ44" s="178"/>
      <c r="AR44" s="3"/>
      <c r="AS44" s="256" t="s">
        <v>267</v>
      </c>
      <c r="AT44" s="152"/>
      <c r="AU44" s="152"/>
      <c r="AV44" s="178"/>
      <c r="AW44" s="3"/>
      <c r="AX44" s="166"/>
      <c r="AY44" s="167"/>
      <c r="AZ44" s="167"/>
      <c r="BA44" s="167"/>
      <c r="BB44" s="118"/>
    </row>
    <row r="45" spans="1:54" ht="18" customHeight="1">
      <c r="A45" s="3"/>
      <c r="B45" s="68"/>
      <c r="C45" s="254" t="s">
        <v>268</v>
      </c>
      <c r="D45" s="178"/>
      <c r="E45" s="119"/>
      <c r="F45" s="119"/>
      <c r="G45" s="37"/>
      <c r="H45" s="245" t="s">
        <v>269</v>
      </c>
      <c r="I45" s="178"/>
      <c r="J45" s="119" t="s">
        <v>140</v>
      </c>
      <c r="K45" s="119"/>
      <c r="L45" s="3"/>
      <c r="M45" s="242" t="s">
        <v>270</v>
      </c>
      <c r="N45" s="178"/>
      <c r="O45" s="120" t="s">
        <v>140</v>
      </c>
      <c r="P45" s="120" t="s">
        <v>269</v>
      </c>
      <c r="Q45" s="3"/>
      <c r="R45" s="242" t="s">
        <v>271</v>
      </c>
      <c r="S45" s="178"/>
      <c r="T45" s="120" t="s">
        <v>140</v>
      </c>
      <c r="U45" s="120" t="s">
        <v>270</v>
      </c>
      <c r="V45" s="3"/>
      <c r="W45" s="242" t="s">
        <v>272</v>
      </c>
      <c r="X45" s="178"/>
      <c r="Y45" s="120" t="s">
        <v>140</v>
      </c>
      <c r="Z45" s="120" t="s">
        <v>271</v>
      </c>
      <c r="AA45" s="3"/>
      <c r="AB45" s="3"/>
      <c r="AC45" s="3"/>
      <c r="AD45" s="3"/>
      <c r="AE45" s="3"/>
      <c r="AF45" s="37"/>
      <c r="AG45" s="80"/>
      <c r="AH45" s="3"/>
      <c r="AI45" s="245" t="s">
        <v>273</v>
      </c>
      <c r="AJ45" s="178"/>
      <c r="AK45" s="119" t="s">
        <v>176</v>
      </c>
      <c r="AL45" s="144"/>
      <c r="AM45" s="3"/>
      <c r="AN45" s="242" t="s">
        <v>274</v>
      </c>
      <c r="AO45" s="178"/>
      <c r="AP45" s="120" t="s">
        <v>176</v>
      </c>
      <c r="AQ45" s="120" t="s">
        <v>273</v>
      </c>
      <c r="AR45" s="3"/>
      <c r="AS45" s="242" t="s">
        <v>275</v>
      </c>
      <c r="AT45" s="178"/>
      <c r="AU45" s="120" t="s">
        <v>176</v>
      </c>
      <c r="AV45" s="120" t="s">
        <v>274</v>
      </c>
      <c r="AW45" s="3"/>
      <c r="AX45" s="37"/>
      <c r="AY45" s="37"/>
      <c r="AZ45" s="37"/>
      <c r="BA45" s="37"/>
      <c r="BB45" s="118"/>
    </row>
    <row r="46" spans="1:54" ht="11.25" customHeight="1">
      <c r="A46" s="3"/>
      <c r="B46" s="68"/>
      <c r="C46" s="126"/>
      <c r="D46" s="126"/>
      <c r="E46" s="127"/>
      <c r="F46" s="127"/>
      <c r="G46" s="37"/>
      <c r="H46" s="127"/>
      <c r="I46" s="127"/>
      <c r="J46" s="127"/>
      <c r="K46" s="127"/>
      <c r="L46" s="3"/>
      <c r="M46" s="127"/>
      <c r="N46" s="127"/>
      <c r="O46" s="127"/>
      <c r="P46" s="127"/>
      <c r="Q46" s="3"/>
      <c r="R46" s="128"/>
      <c r="S46" s="128"/>
      <c r="T46" s="128"/>
      <c r="U46" s="128"/>
      <c r="V46" s="3"/>
      <c r="W46" s="128"/>
      <c r="X46" s="128"/>
      <c r="Y46" s="128"/>
      <c r="Z46" s="128"/>
      <c r="AA46" s="3"/>
      <c r="AB46" s="128"/>
      <c r="AC46" s="128"/>
      <c r="AD46" s="128"/>
      <c r="AE46" s="128"/>
      <c r="AF46" s="37"/>
      <c r="AG46" s="80"/>
      <c r="AH46" s="3"/>
      <c r="AI46" s="127"/>
      <c r="AJ46" s="127"/>
      <c r="AK46" s="127"/>
      <c r="AL46" s="127"/>
      <c r="AM46" s="3"/>
      <c r="AN46" s="128"/>
      <c r="AO46" s="128"/>
      <c r="AP46" s="128"/>
      <c r="AQ46" s="128"/>
      <c r="AR46" s="3"/>
      <c r="AS46" s="128"/>
      <c r="AT46" s="128"/>
      <c r="AU46" s="128"/>
      <c r="AV46" s="128"/>
      <c r="AW46" s="3"/>
      <c r="AX46" s="37"/>
      <c r="AY46" s="37"/>
      <c r="AZ46" s="37"/>
      <c r="BA46" s="37"/>
      <c r="BB46" s="118"/>
    </row>
    <row r="47" spans="1:54" ht="11.25" customHeight="1">
      <c r="A47" s="3"/>
      <c r="B47" s="129"/>
      <c r="C47" s="136"/>
      <c r="D47" s="138"/>
      <c r="E47" s="138"/>
      <c r="F47" s="137">
        <f>F11+F19+F23+F27+F31+F35+F39+F43+F15</f>
        <v>20</v>
      </c>
      <c r="G47" s="130"/>
      <c r="H47" s="136"/>
      <c r="I47" s="138"/>
      <c r="J47" s="138"/>
      <c r="K47" s="137">
        <f>K43+K31+K27+K23+K19+K15+K11</f>
        <v>20</v>
      </c>
      <c r="L47" s="130"/>
      <c r="M47" s="136"/>
      <c r="N47" s="138"/>
      <c r="O47" s="138"/>
      <c r="P47" s="137">
        <f>P39+P31+P27+P23+P19+P15+P43+P35</f>
        <v>20</v>
      </c>
      <c r="Q47" s="130"/>
      <c r="R47" s="136"/>
      <c r="S47" s="138"/>
      <c r="T47" s="138"/>
      <c r="U47" s="137">
        <f>U43+U39+U31+U27+U23+U19+U15</f>
        <v>21</v>
      </c>
      <c r="V47" s="130"/>
      <c r="W47" s="136"/>
      <c r="X47" s="138"/>
      <c r="Y47" s="138"/>
      <c r="Z47" s="137">
        <f>Z43+Z39+Z27+Z23+Z19+Z15+Z31+Z35</f>
        <v>20</v>
      </c>
      <c r="AA47" s="130"/>
      <c r="AB47" s="136"/>
      <c r="AC47" s="138"/>
      <c r="AD47" s="138"/>
      <c r="AE47" s="137">
        <f>AE35+AE31+AE27+AE23+AE19+AE11</f>
        <v>13</v>
      </c>
      <c r="AF47" s="130"/>
      <c r="AG47" s="131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9"/>
    </row>
    <row r="48" spans="1:54" ht="11.25" customHeight="1">
      <c r="A48" s="3"/>
      <c r="B48" s="257" t="s">
        <v>276</v>
      </c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3"/>
      <c r="AG48" s="3"/>
      <c r="AH48" s="3"/>
      <c r="AI48" s="257" t="s">
        <v>277</v>
      </c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</row>
    <row r="49" spans="1:54" ht="6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</row>
    <row r="50" spans="1:54" ht="23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243" t="s">
        <v>188</v>
      </c>
      <c r="U50" s="152"/>
      <c r="V50" s="152"/>
      <c r="W50" s="152"/>
      <c r="X50" s="178"/>
      <c r="Y50" s="3"/>
      <c r="Z50" s="253" t="s">
        <v>189</v>
      </c>
      <c r="AA50" s="152"/>
      <c r="AB50" s="152"/>
      <c r="AC50" s="178"/>
      <c r="AD50" s="3"/>
      <c r="AE50" s="244" t="s">
        <v>190</v>
      </c>
      <c r="AF50" s="152"/>
      <c r="AG50" s="152"/>
      <c r="AH50" s="152"/>
      <c r="AI50" s="178"/>
      <c r="AJ50" s="3"/>
      <c r="AK50" s="256" t="s">
        <v>278</v>
      </c>
      <c r="AL50" s="152"/>
      <c r="AM50" s="152"/>
      <c r="AN50" s="178"/>
      <c r="AO50" s="3"/>
      <c r="AP50" s="255" t="s">
        <v>279</v>
      </c>
      <c r="AQ50" s="152"/>
      <c r="AR50" s="152"/>
      <c r="AS50" s="178"/>
      <c r="AT50" s="3"/>
      <c r="AU50" s="3"/>
      <c r="AV50" s="3"/>
      <c r="AW50" s="3"/>
      <c r="AX50" s="3"/>
      <c r="AY50" s="3"/>
      <c r="AZ50" s="3"/>
      <c r="BA50" s="3"/>
      <c r="BB50" s="3"/>
    </row>
    <row r="51" spans="1:54" ht="33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140"/>
      <c r="L51" s="3"/>
      <c r="M51" s="3"/>
      <c r="N51" s="3"/>
      <c r="O51" s="3"/>
      <c r="P51" s="3"/>
      <c r="Q51" s="3"/>
      <c r="R51" s="3"/>
      <c r="S51" s="3"/>
      <c r="T51" s="166" t="s">
        <v>291</v>
      </c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</row>
    <row r="52" spans="1:54" ht="33.75" customHeight="1">
      <c r="A52" s="3"/>
      <c r="B52" s="3"/>
      <c r="C52" s="3"/>
      <c r="D52" s="3"/>
      <c r="E52" s="262"/>
      <c r="F52" s="167"/>
      <c r="G52" s="167"/>
      <c r="H52" s="167"/>
      <c r="I52" s="167"/>
      <c r="J52" s="167"/>
      <c r="K52" s="140"/>
      <c r="L52" s="3"/>
      <c r="M52" s="3"/>
      <c r="N52" s="3"/>
      <c r="O52" s="3"/>
      <c r="P52" s="3"/>
      <c r="Q52" s="3"/>
      <c r="R52" s="3"/>
      <c r="S52" s="3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"/>
      <c r="AI52" s="3"/>
      <c r="AJ52" s="3"/>
      <c r="AK52" s="141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</row>
    <row r="53" spans="1:54" ht="11.25" customHeight="1">
      <c r="A53" s="3"/>
      <c r="B53" s="3"/>
      <c r="C53" s="3"/>
      <c r="D53" s="3"/>
      <c r="E53" s="166"/>
      <c r="F53" s="167"/>
      <c r="G53" s="167"/>
      <c r="H53" s="167"/>
      <c r="I53" s="167"/>
      <c r="J53" s="167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166"/>
      <c r="AL53" s="167"/>
      <c r="AM53" s="167"/>
      <c r="AN53" s="167"/>
      <c r="AO53" s="167"/>
      <c r="AP53" s="167"/>
      <c r="AQ53" s="167"/>
      <c r="AR53" s="167"/>
      <c r="AS53" s="3"/>
      <c r="AT53" s="3"/>
      <c r="AU53" s="3"/>
      <c r="AV53" s="3"/>
      <c r="AW53" s="3"/>
      <c r="AX53" s="3"/>
      <c r="AY53" s="3"/>
      <c r="AZ53" s="3"/>
      <c r="BA53" s="3"/>
      <c r="BB53" s="3"/>
    </row>
    <row r="54" spans="1:54" ht="11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</row>
    <row r="55" spans="1:54" ht="11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</row>
    <row r="56" spans="1:54" ht="11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</row>
    <row r="57" spans="1:54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</row>
    <row r="58" spans="1:54" ht="11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</row>
    <row r="59" spans="1:54" ht="11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</row>
    <row r="60" spans="1:54" ht="11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</row>
    <row r="61" spans="1:54" ht="11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</row>
    <row r="62" spans="1:54" ht="11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</row>
    <row r="63" spans="1:54" ht="11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</row>
    <row r="64" spans="1:54" ht="11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</row>
    <row r="65" spans="1:54" ht="11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</row>
    <row r="66" spans="1:54" ht="11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</row>
    <row r="67" spans="1:54" ht="11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</row>
    <row r="68" spans="1:54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</row>
    <row r="69" spans="1:54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</row>
    <row r="70" spans="1:54" ht="11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</row>
    <row r="71" spans="1:54" ht="11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</row>
    <row r="72" spans="1:54" ht="11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</row>
    <row r="73" spans="1:54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</row>
    <row r="74" spans="1:54" ht="11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</row>
    <row r="75" spans="1:54" ht="11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</row>
    <row r="76" spans="1:54" ht="11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</row>
    <row r="77" spans="1:54" ht="11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</row>
    <row r="78" spans="1:54" ht="11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</row>
    <row r="79" spans="1:54" ht="11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</row>
    <row r="80" spans="1:54" ht="11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</row>
    <row r="81" spans="1:54" ht="11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</row>
    <row r="82" spans="1:54" ht="11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</row>
    <row r="83" spans="1:54" ht="11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</row>
    <row r="84" spans="1:54" ht="11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</row>
    <row r="85" spans="1:54" ht="11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</row>
    <row r="86" spans="1:54" ht="11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</row>
    <row r="87" spans="1:54" ht="11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</row>
    <row r="88" spans="1:54" ht="11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</row>
    <row r="89" spans="1:54" ht="11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</row>
    <row r="90" spans="1:54" ht="11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</row>
    <row r="91" spans="1:54" ht="11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</row>
    <row r="92" spans="1:54" ht="11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</row>
    <row r="93" spans="1:54" ht="11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</row>
    <row r="94" spans="1:54" ht="11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</row>
    <row r="95" spans="1:54" ht="11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</row>
    <row r="96" spans="1:54" ht="11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</row>
    <row r="97" spans="1:54" ht="11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</row>
    <row r="98" spans="1:54" ht="11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</row>
    <row r="99" spans="1:54" ht="11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</row>
    <row r="100" spans="1:54" ht="11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</row>
    <row r="101" spans="1:54" ht="11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</row>
    <row r="102" spans="1:54" ht="11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</row>
    <row r="103" spans="1:54" ht="11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</row>
    <row r="104" spans="1:54" ht="11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</row>
    <row r="105" spans="1:54" ht="11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</row>
    <row r="106" spans="1:54" ht="11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</row>
    <row r="107" spans="1:54" ht="11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</row>
    <row r="108" spans="1:54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</row>
    <row r="109" spans="1:54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</row>
    <row r="110" spans="1:54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</row>
    <row r="111" spans="1:54" ht="11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</row>
    <row r="112" spans="1:54" ht="11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</row>
    <row r="113" spans="1:54" ht="11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</row>
    <row r="114" spans="1:54" ht="11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</row>
    <row r="115" spans="1:54" ht="11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</row>
    <row r="116" spans="1:54" ht="11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</row>
    <row r="117" spans="1:54" ht="11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</row>
    <row r="118" spans="1:54" ht="11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</row>
    <row r="119" spans="1:54" ht="11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</row>
    <row r="120" spans="1:54" ht="11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</row>
    <row r="121" spans="1:54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</row>
    <row r="122" spans="1:54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</row>
    <row r="123" spans="1:54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</row>
    <row r="124" spans="1:54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</row>
    <row r="125" spans="1:54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</row>
    <row r="126" spans="1:54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</row>
    <row r="127" spans="1:54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</row>
    <row r="128" spans="1:54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</row>
    <row r="129" spans="1:54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</row>
    <row r="130" spans="1:54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</row>
    <row r="131" spans="1:54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</row>
    <row r="132" spans="1:54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</row>
    <row r="133" spans="1:54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</row>
    <row r="134" spans="1:54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</row>
    <row r="135" spans="1:54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</row>
    <row r="136" spans="1:54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</row>
    <row r="137" spans="1:54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</row>
    <row r="138" spans="1:54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1:54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1:54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</row>
    <row r="141" spans="1:54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</row>
    <row r="142" spans="1:54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</row>
    <row r="143" spans="1:54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</row>
    <row r="144" spans="1:54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</row>
    <row r="145" spans="1:54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</row>
    <row r="146" spans="1:54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</row>
    <row r="147" spans="1:54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</row>
    <row r="148" spans="1:54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</row>
    <row r="149" spans="1:54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</row>
    <row r="150" spans="1:54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</row>
    <row r="151" spans="1:54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</row>
    <row r="152" spans="1:54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</row>
    <row r="153" spans="1:54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</row>
    <row r="154" spans="1:54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</row>
    <row r="155" spans="1:54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</row>
    <row r="156" spans="1:54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</row>
    <row r="157" spans="1:54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</row>
    <row r="158" spans="1:54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</row>
    <row r="159" spans="1:54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</row>
    <row r="160" spans="1:54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</row>
    <row r="161" spans="1:54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</row>
    <row r="162" spans="1:54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</row>
    <row r="163" spans="1:54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</row>
    <row r="164" spans="1:54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</row>
    <row r="165" spans="1:54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</row>
    <row r="166" spans="1:54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</row>
    <row r="167" spans="1:54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</row>
    <row r="168" spans="1:54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</row>
    <row r="169" spans="1:54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</row>
    <row r="170" spans="1:54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</row>
    <row r="171" spans="1:54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</row>
    <row r="172" spans="1:54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</row>
    <row r="173" spans="1:54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</row>
    <row r="174" spans="1:54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</row>
    <row r="175" spans="1:54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</row>
    <row r="176" spans="1:54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</row>
    <row r="177" spans="1:54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</row>
    <row r="178" spans="1:54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</row>
    <row r="179" spans="1:54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</row>
    <row r="180" spans="1:54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</row>
    <row r="181" spans="1:54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</row>
    <row r="182" spans="1:54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</row>
    <row r="183" spans="1:54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</row>
    <row r="184" spans="1:54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</row>
    <row r="185" spans="1:54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</row>
    <row r="186" spans="1:54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</row>
    <row r="187" spans="1:54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</row>
    <row r="188" spans="1:54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</row>
    <row r="189" spans="1:54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</row>
    <row r="190" spans="1:54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</row>
    <row r="191" spans="1:54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</row>
    <row r="192" spans="1:54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</row>
    <row r="193" spans="1:54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</row>
    <row r="194" spans="1:54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</row>
    <row r="195" spans="1:54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</row>
    <row r="196" spans="1:54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</row>
    <row r="197" spans="1:54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</row>
    <row r="198" spans="1:54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</row>
    <row r="199" spans="1:54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</row>
    <row r="200" spans="1:54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</row>
    <row r="201" spans="1:54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</row>
    <row r="202" spans="1:54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</row>
    <row r="203" spans="1:54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</row>
    <row r="204" spans="1:54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</row>
    <row r="205" spans="1:54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</row>
    <row r="206" spans="1:54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</row>
    <row r="207" spans="1:54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</row>
    <row r="208" spans="1:54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</row>
    <row r="209" spans="1:54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</row>
    <row r="210" spans="1:54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</row>
    <row r="211" spans="1:54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</row>
    <row r="212" spans="1:54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</row>
    <row r="213" spans="1:54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</row>
    <row r="214" spans="1:54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</row>
    <row r="215" spans="1:54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</row>
    <row r="216" spans="1:54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</row>
    <row r="217" spans="1:54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</row>
    <row r="218" spans="1:54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</row>
    <row r="219" spans="1:54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</row>
    <row r="220" spans="1:54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</row>
    <row r="221" spans="1:54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</row>
    <row r="222" spans="1:54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</row>
    <row r="223" spans="1:54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</row>
    <row r="224" spans="1:54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</row>
    <row r="225" spans="1:54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</row>
    <row r="226" spans="1:54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</row>
    <row r="227" spans="1:54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</row>
    <row r="228" spans="1:54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</row>
    <row r="229" spans="1:54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</row>
    <row r="230" spans="1:54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</row>
    <row r="231" spans="1:54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</row>
    <row r="232" spans="1:54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</row>
    <row r="233" spans="1:54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</row>
    <row r="234" spans="1:54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</row>
    <row r="235" spans="1:54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</row>
    <row r="236" spans="1:54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</row>
    <row r="237" spans="1:54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</row>
    <row r="238" spans="1:54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</row>
    <row r="239" spans="1:54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</row>
    <row r="240" spans="1:54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</row>
    <row r="241" spans="1:54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</row>
    <row r="242" spans="1:54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</row>
    <row r="243" spans="1:54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</row>
    <row r="244" spans="1:54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</row>
    <row r="245" spans="1:54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</row>
    <row r="246" spans="1:54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</row>
    <row r="247" spans="1:54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</row>
    <row r="248" spans="1:54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</row>
    <row r="249" spans="1:54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</row>
    <row r="250" spans="1:54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</row>
    <row r="251" spans="1:54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</row>
    <row r="252" spans="1:54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</row>
    <row r="253" spans="1:54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</row>
    <row r="254" spans="1:54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</row>
    <row r="255" spans="1:54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</row>
    <row r="256" spans="1:54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</row>
    <row r="257" spans="1:54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</row>
    <row r="258" spans="1:54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</row>
    <row r="259" spans="1:54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</row>
    <row r="260" spans="1:54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</row>
    <row r="261" spans="1:54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</row>
    <row r="262" spans="1:54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</row>
    <row r="263" spans="1:54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</row>
    <row r="264" spans="1:54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</row>
    <row r="265" spans="1:54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</row>
    <row r="266" spans="1:54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</row>
    <row r="267" spans="1:54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</row>
    <row r="268" spans="1:54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</row>
    <row r="269" spans="1:54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</row>
    <row r="270" spans="1:54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</row>
    <row r="271" spans="1:54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</row>
    <row r="272" spans="1:54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</row>
    <row r="273" spans="1:54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</row>
    <row r="274" spans="1:54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</row>
    <row r="275" spans="1:54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</row>
    <row r="276" spans="1:54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</row>
    <row r="277" spans="1:54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</row>
    <row r="278" spans="1:54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</row>
    <row r="279" spans="1:54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</row>
    <row r="280" spans="1:54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</row>
    <row r="281" spans="1:54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</row>
    <row r="282" spans="1:54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</row>
    <row r="283" spans="1:54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</row>
    <row r="284" spans="1:54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</row>
    <row r="285" spans="1:54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</row>
    <row r="286" spans="1:54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</row>
    <row r="287" spans="1:54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</row>
    <row r="288" spans="1:54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</row>
    <row r="289" spans="1:54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</row>
    <row r="290" spans="1:54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</row>
    <row r="291" spans="1:54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</row>
    <row r="292" spans="1:54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</row>
    <row r="293" spans="1:54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</row>
    <row r="294" spans="1:54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</row>
    <row r="295" spans="1:54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</row>
    <row r="296" spans="1:54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</row>
    <row r="297" spans="1:54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</row>
    <row r="298" spans="1:54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</row>
    <row r="299" spans="1:54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</row>
    <row r="300" spans="1:54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</row>
    <row r="301" spans="1:54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</row>
    <row r="302" spans="1:54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</row>
    <row r="303" spans="1:54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</row>
    <row r="304" spans="1:54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</row>
    <row r="305" spans="1:54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</row>
    <row r="306" spans="1:54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</row>
    <row r="307" spans="1:54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</row>
    <row r="308" spans="1:54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</row>
    <row r="309" spans="1:54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</row>
    <row r="310" spans="1:54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</row>
    <row r="311" spans="1:54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</row>
    <row r="312" spans="1:54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</row>
    <row r="313" spans="1:54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</row>
    <row r="314" spans="1:54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</row>
    <row r="315" spans="1:54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</row>
    <row r="316" spans="1:54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</row>
    <row r="317" spans="1:54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</row>
    <row r="318" spans="1:54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</row>
    <row r="319" spans="1:54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</row>
    <row r="320" spans="1:54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</row>
    <row r="321" spans="1:54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</row>
    <row r="322" spans="1:54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</row>
    <row r="323" spans="1:54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</row>
    <row r="324" spans="1:54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</row>
    <row r="325" spans="1:54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</row>
    <row r="326" spans="1:54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</row>
    <row r="327" spans="1:54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</row>
    <row r="328" spans="1:54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</row>
    <row r="329" spans="1:54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</row>
    <row r="330" spans="1:54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</row>
    <row r="331" spans="1:54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</row>
    <row r="332" spans="1:54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</row>
    <row r="333" spans="1:54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</row>
    <row r="334" spans="1:54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</row>
    <row r="335" spans="1:54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</row>
    <row r="336" spans="1:54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</row>
    <row r="337" spans="1:54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</row>
    <row r="338" spans="1:54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</row>
    <row r="339" spans="1:54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</row>
    <row r="340" spans="1:54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</row>
    <row r="341" spans="1:54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</row>
    <row r="342" spans="1:54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</row>
    <row r="343" spans="1:54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</row>
    <row r="344" spans="1:54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</row>
    <row r="345" spans="1:54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</row>
    <row r="346" spans="1:54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</row>
    <row r="347" spans="1:54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</row>
    <row r="348" spans="1:54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</row>
    <row r="349" spans="1:54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</row>
    <row r="350" spans="1:54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</row>
    <row r="351" spans="1:54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</row>
    <row r="352" spans="1:54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</row>
    <row r="353" spans="1:54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</row>
    <row r="354" spans="1:54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</row>
    <row r="355" spans="1:54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</row>
    <row r="356" spans="1:54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</row>
    <row r="357" spans="1:54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</row>
    <row r="358" spans="1:54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</row>
    <row r="359" spans="1:54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</row>
    <row r="360" spans="1:54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</row>
    <row r="361" spans="1:54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</row>
    <row r="362" spans="1:54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</row>
    <row r="363" spans="1:54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</row>
    <row r="364" spans="1:54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</row>
    <row r="365" spans="1:54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</row>
    <row r="366" spans="1:54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</row>
    <row r="367" spans="1:54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</row>
    <row r="368" spans="1:54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</row>
    <row r="369" spans="1:54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</row>
    <row r="370" spans="1:54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</row>
    <row r="371" spans="1:54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</row>
    <row r="372" spans="1:54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</row>
    <row r="373" spans="1:54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</row>
    <row r="374" spans="1:54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</row>
    <row r="375" spans="1:54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</row>
    <row r="376" spans="1:54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</row>
    <row r="377" spans="1:54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</row>
    <row r="378" spans="1:54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</row>
    <row r="379" spans="1:54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</row>
    <row r="380" spans="1:54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</row>
    <row r="381" spans="1:54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</row>
    <row r="382" spans="1:54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</row>
    <row r="383" spans="1:54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</row>
    <row r="384" spans="1:54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</row>
    <row r="385" spans="1:54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</row>
    <row r="386" spans="1:54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</row>
    <row r="387" spans="1:54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</row>
    <row r="388" spans="1:54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</row>
    <row r="389" spans="1:54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</row>
    <row r="390" spans="1:54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</row>
    <row r="391" spans="1:54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</row>
    <row r="392" spans="1:54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</row>
    <row r="393" spans="1:54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</row>
    <row r="394" spans="1:54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</row>
    <row r="395" spans="1:54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</row>
    <row r="396" spans="1:54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</row>
    <row r="397" spans="1:54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</row>
    <row r="398" spans="1:54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</row>
    <row r="399" spans="1:54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</row>
    <row r="400" spans="1:54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</row>
    <row r="401" spans="1:54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</row>
    <row r="402" spans="1:54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</row>
    <row r="403" spans="1:54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</row>
    <row r="404" spans="1:54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</row>
    <row r="405" spans="1:54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</row>
    <row r="406" spans="1:54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</row>
    <row r="407" spans="1:54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</row>
    <row r="408" spans="1:54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</row>
    <row r="409" spans="1:54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</row>
    <row r="410" spans="1:54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</row>
    <row r="411" spans="1:54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</row>
    <row r="412" spans="1:54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</row>
    <row r="413" spans="1:54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</row>
    <row r="414" spans="1:54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</row>
    <row r="415" spans="1:54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</row>
    <row r="416" spans="1:54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</row>
    <row r="417" spans="1:54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</row>
    <row r="418" spans="1:54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</row>
    <row r="419" spans="1:54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</row>
    <row r="420" spans="1:54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</row>
    <row r="421" spans="1:54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</row>
    <row r="422" spans="1:54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</row>
    <row r="423" spans="1:54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</row>
    <row r="424" spans="1:54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</row>
    <row r="425" spans="1:54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</row>
    <row r="426" spans="1:54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</row>
    <row r="427" spans="1:54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</row>
    <row r="428" spans="1:54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</row>
    <row r="429" spans="1:54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</row>
    <row r="430" spans="1:54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</row>
    <row r="431" spans="1:54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</row>
    <row r="432" spans="1:54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</row>
    <row r="433" spans="1:54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</row>
    <row r="434" spans="1:54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</row>
    <row r="435" spans="1:54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</row>
    <row r="436" spans="1:54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</row>
    <row r="437" spans="1:54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</row>
    <row r="438" spans="1:54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</row>
    <row r="439" spans="1:54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</row>
    <row r="440" spans="1:54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</row>
    <row r="441" spans="1:54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</row>
    <row r="442" spans="1:54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</row>
    <row r="443" spans="1:54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</row>
    <row r="444" spans="1:54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</row>
    <row r="445" spans="1:54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</row>
    <row r="446" spans="1:54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</row>
    <row r="447" spans="1:54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</row>
    <row r="448" spans="1:54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</row>
    <row r="449" spans="1:54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</row>
    <row r="450" spans="1:54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</row>
    <row r="451" spans="1:54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</row>
    <row r="452" spans="1:54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</row>
    <row r="453" spans="1:54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</row>
    <row r="454" spans="1:54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</row>
    <row r="455" spans="1:54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</row>
    <row r="456" spans="1:54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</row>
    <row r="457" spans="1:54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</row>
    <row r="458" spans="1:54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</row>
    <row r="459" spans="1:54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</row>
    <row r="460" spans="1:54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</row>
    <row r="461" spans="1:54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</row>
    <row r="462" spans="1:54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</row>
    <row r="463" spans="1:54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</row>
    <row r="464" spans="1:54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</row>
    <row r="465" spans="1:54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</row>
    <row r="466" spans="1:54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</row>
    <row r="467" spans="1:54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</row>
    <row r="468" spans="1:54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</row>
    <row r="469" spans="1:54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</row>
    <row r="470" spans="1:54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</row>
    <row r="471" spans="1:54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</row>
    <row r="472" spans="1:54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</row>
    <row r="473" spans="1:54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</row>
    <row r="474" spans="1:54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</row>
    <row r="475" spans="1:54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</row>
    <row r="476" spans="1:54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</row>
    <row r="477" spans="1:54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</row>
    <row r="478" spans="1:54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</row>
    <row r="479" spans="1:54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</row>
    <row r="480" spans="1:54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</row>
    <row r="481" spans="1:54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</row>
    <row r="482" spans="1:54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</row>
    <row r="483" spans="1:54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</row>
    <row r="484" spans="1:54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</row>
    <row r="485" spans="1:54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</row>
    <row r="486" spans="1:54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</row>
    <row r="487" spans="1:54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</row>
    <row r="488" spans="1:54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</row>
    <row r="489" spans="1:54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</row>
    <row r="490" spans="1:54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</row>
    <row r="491" spans="1:54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</row>
    <row r="492" spans="1:54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</row>
    <row r="493" spans="1:54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</row>
    <row r="494" spans="1:54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</row>
    <row r="495" spans="1:54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</row>
    <row r="496" spans="1:54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</row>
    <row r="497" spans="1:54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</row>
    <row r="498" spans="1:54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</row>
    <row r="499" spans="1:54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</row>
    <row r="500" spans="1:54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</row>
    <row r="501" spans="1:54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</row>
    <row r="502" spans="1:54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</row>
    <row r="503" spans="1:54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</row>
    <row r="504" spans="1:54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</row>
    <row r="505" spans="1:54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</row>
    <row r="506" spans="1:54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</row>
    <row r="507" spans="1:54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</row>
    <row r="508" spans="1:54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</row>
    <row r="509" spans="1:54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</row>
    <row r="510" spans="1:54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</row>
    <row r="511" spans="1:54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</row>
    <row r="512" spans="1:54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</row>
    <row r="513" spans="1:54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</row>
    <row r="514" spans="1:54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</row>
    <row r="515" spans="1:54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</row>
    <row r="516" spans="1:54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</row>
    <row r="517" spans="1:54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</row>
    <row r="518" spans="1:54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</row>
    <row r="519" spans="1:54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</row>
    <row r="520" spans="1:54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</row>
    <row r="521" spans="1:54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</row>
    <row r="522" spans="1:54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</row>
    <row r="523" spans="1:54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</row>
    <row r="524" spans="1:54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</row>
    <row r="525" spans="1:54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</row>
    <row r="526" spans="1:54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</row>
    <row r="527" spans="1:54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</row>
    <row r="528" spans="1:54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</row>
    <row r="529" spans="1:54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</row>
    <row r="530" spans="1:54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</row>
    <row r="531" spans="1:54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</row>
    <row r="532" spans="1:54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</row>
    <row r="533" spans="1:54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</row>
    <row r="534" spans="1:54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</row>
    <row r="535" spans="1:54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</row>
    <row r="536" spans="1:54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</row>
    <row r="537" spans="1:54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</row>
    <row r="538" spans="1:54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</row>
    <row r="539" spans="1:54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</row>
    <row r="540" spans="1:54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</row>
    <row r="541" spans="1:54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</row>
    <row r="542" spans="1:54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</row>
    <row r="543" spans="1:54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</row>
    <row r="544" spans="1:54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</row>
    <row r="545" spans="1:54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</row>
    <row r="546" spans="1:54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</row>
    <row r="547" spans="1:54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</row>
    <row r="548" spans="1:54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</row>
    <row r="549" spans="1:54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</row>
    <row r="550" spans="1:54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</row>
    <row r="551" spans="1:54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</row>
    <row r="552" spans="1:54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</row>
    <row r="553" spans="1:54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</row>
    <row r="554" spans="1:54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</row>
    <row r="555" spans="1:54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</row>
    <row r="556" spans="1:54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</row>
    <row r="557" spans="1:54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</row>
    <row r="558" spans="1:54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</row>
    <row r="559" spans="1:54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</row>
    <row r="560" spans="1:54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</row>
    <row r="561" spans="1:54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</row>
    <row r="562" spans="1:54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</row>
    <row r="563" spans="1:54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</row>
    <row r="564" spans="1:54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</row>
    <row r="565" spans="1:54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</row>
    <row r="566" spans="1:54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</row>
    <row r="567" spans="1:54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</row>
    <row r="568" spans="1:54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</row>
    <row r="569" spans="1:54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</row>
    <row r="570" spans="1:54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</row>
    <row r="571" spans="1:54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</row>
    <row r="572" spans="1:54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</row>
    <row r="573" spans="1:54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</row>
    <row r="574" spans="1:54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</row>
    <row r="575" spans="1:54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</row>
    <row r="576" spans="1:54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</row>
    <row r="577" spans="1:54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</row>
    <row r="578" spans="1:54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</row>
    <row r="579" spans="1:54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</row>
    <row r="580" spans="1:54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</row>
    <row r="581" spans="1:54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</row>
    <row r="582" spans="1:54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</row>
    <row r="583" spans="1:54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</row>
    <row r="584" spans="1:54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</row>
    <row r="585" spans="1:54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</row>
    <row r="586" spans="1:54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</row>
    <row r="587" spans="1:54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</row>
    <row r="588" spans="1:54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</row>
    <row r="589" spans="1:54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</row>
    <row r="590" spans="1:54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</row>
    <row r="591" spans="1:54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</row>
    <row r="592" spans="1:54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</row>
    <row r="593" spans="1:54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</row>
    <row r="594" spans="1:54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</row>
    <row r="595" spans="1:54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</row>
    <row r="596" spans="1:54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</row>
    <row r="597" spans="1:54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</row>
    <row r="598" spans="1:54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</row>
    <row r="599" spans="1:54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</row>
    <row r="600" spans="1:54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</row>
    <row r="601" spans="1:54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</row>
    <row r="602" spans="1:54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</row>
    <row r="603" spans="1:54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</row>
    <row r="604" spans="1:54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</row>
    <row r="605" spans="1:54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</row>
    <row r="606" spans="1:54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</row>
    <row r="607" spans="1:54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</row>
    <row r="608" spans="1:54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</row>
    <row r="609" spans="1:54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</row>
    <row r="610" spans="1:54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</row>
    <row r="611" spans="1:54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</row>
    <row r="612" spans="1:54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</row>
    <row r="613" spans="1:54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</row>
    <row r="614" spans="1:54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</row>
    <row r="615" spans="1:54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</row>
    <row r="616" spans="1:54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</row>
    <row r="617" spans="1:54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</row>
    <row r="618" spans="1:54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</row>
    <row r="619" spans="1:54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</row>
    <row r="620" spans="1:54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</row>
    <row r="621" spans="1:54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</row>
    <row r="622" spans="1:54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</row>
    <row r="623" spans="1:54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</row>
    <row r="624" spans="1:54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</row>
    <row r="625" spans="1:54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</row>
    <row r="626" spans="1:54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</row>
    <row r="627" spans="1:54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</row>
    <row r="628" spans="1:54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</row>
    <row r="629" spans="1:54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</row>
    <row r="630" spans="1:54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</row>
    <row r="631" spans="1:54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</row>
    <row r="632" spans="1:54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</row>
    <row r="633" spans="1:54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</row>
    <row r="634" spans="1:54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</row>
    <row r="635" spans="1:54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</row>
    <row r="636" spans="1:54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</row>
    <row r="637" spans="1:54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</row>
    <row r="638" spans="1:54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</row>
    <row r="639" spans="1:54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</row>
    <row r="640" spans="1:54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</row>
    <row r="641" spans="1:54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</row>
    <row r="642" spans="1:54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</row>
    <row r="643" spans="1:54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</row>
    <row r="644" spans="1:54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</row>
    <row r="645" spans="1:54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</row>
    <row r="646" spans="1:54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</row>
    <row r="647" spans="1:54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</row>
    <row r="648" spans="1:54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</row>
    <row r="649" spans="1:54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</row>
    <row r="650" spans="1:54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</row>
    <row r="651" spans="1:54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</row>
    <row r="652" spans="1:54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</row>
    <row r="653" spans="1:54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</row>
    <row r="654" spans="1:54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</row>
    <row r="655" spans="1:54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</row>
    <row r="656" spans="1:54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</row>
    <row r="657" spans="1:54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</row>
    <row r="658" spans="1:54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</row>
    <row r="659" spans="1:54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</row>
    <row r="660" spans="1:54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</row>
    <row r="661" spans="1:54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</row>
    <row r="662" spans="1:54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</row>
    <row r="663" spans="1:54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</row>
    <row r="664" spans="1:54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</row>
    <row r="665" spans="1:54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</row>
    <row r="666" spans="1:54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</row>
    <row r="667" spans="1:54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</row>
    <row r="668" spans="1:54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</row>
    <row r="669" spans="1:54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</row>
    <row r="670" spans="1:54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</row>
    <row r="671" spans="1:54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</row>
    <row r="672" spans="1:54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</row>
    <row r="673" spans="1:54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</row>
    <row r="674" spans="1:54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</row>
    <row r="675" spans="1:54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</row>
    <row r="676" spans="1:54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</row>
    <row r="677" spans="1:54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</row>
    <row r="678" spans="1:54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</row>
    <row r="679" spans="1:54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</row>
    <row r="680" spans="1:54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</row>
    <row r="681" spans="1:54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</row>
    <row r="682" spans="1:54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</row>
    <row r="683" spans="1:54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</row>
    <row r="684" spans="1:54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</row>
    <row r="685" spans="1:54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</row>
    <row r="686" spans="1:54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</row>
    <row r="687" spans="1:54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</row>
    <row r="688" spans="1:54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</row>
    <row r="689" spans="1:54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</row>
    <row r="690" spans="1:54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</row>
    <row r="691" spans="1:54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</row>
    <row r="692" spans="1:54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</row>
    <row r="693" spans="1:54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</row>
    <row r="694" spans="1:54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</row>
    <row r="695" spans="1:54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</row>
    <row r="696" spans="1:54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</row>
    <row r="697" spans="1:54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</row>
    <row r="698" spans="1:54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</row>
    <row r="699" spans="1:54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</row>
    <row r="700" spans="1:54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</row>
    <row r="701" spans="1:54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</row>
    <row r="702" spans="1:54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</row>
    <row r="703" spans="1:54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</row>
    <row r="704" spans="1:54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</row>
    <row r="705" spans="1:54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</row>
    <row r="706" spans="1:54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</row>
    <row r="707" spans="1:54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</row>
    <row r="708" spans="1:54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</row>
    <row r="709" spans="1:54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</row>
    <row r="710" spans="1:54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</row>
    <row r="711" spans="1:54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</row>
    <row r="712" spans="1:54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</row>
    <row r="713" spans="1:54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</row>
    <row r="714" spans="1:54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</row>
    <row r="715" spans="1:54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</row>
    <row r="716" spans="1:54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</row>
    <row r="717" spans="1:54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</row>
    <row r="718" spans="1:54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</row>
    <row r="719" spans="1:54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</row>
    <row r="720" spans="1:54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</row>
    <row r="721" spans="1:54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</row>
    <row r="722" spans="1:54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</row>
    <row r="723" spans="1:54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</row>
    <row r="724" spans="1:54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</row>
    <row r="725" spans="1:54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</row>
    <row r="726" spans="1:54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</row>
    <row r="727" spans="1:54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</row>
    <row r="728" spans="1:54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</row>
    <row r="729" spans="1:54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</row>
    <row r="730" spans="1:54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</row>
    <row r="731" spans="1:54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</row>
    <row r="732" spans="1:54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</row>
    <row r="733" spans="1:54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</row>
    <row r="734" spans="1:54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</row>
    <row r="735" spans="1:54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</row>
    <row r="736" spans="1:54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</row>
    <row r="737" spans="1:54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</row>
    <row r="738" spans="1:54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</row>
    <row r="739" spans="1:54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</row>
    <row r="740" spans="1:54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</row>
    <row r="741" spans="1:54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</row>
    <row r="742" spans="1:54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</row>
    <row r="743" spans="1:54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</row>
    <row r="744" spans="1:54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</row>
    <row r="745" spans="1:54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</row>
    <row r="746" spans="1:54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</row>
    <row r="747" spans="1:54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</row>
    <row r="748" spans="1:54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</row>
    <row r="749" spans="1:54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</row>
    <row r="750" spans="1:54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</row>
    <row r="751" spans="1:54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</row>
    <row r="752" spans="1:54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</row>
    <row r="753" spans="1:54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</row>
    <row r="754" spans="1:54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</row>
    <row r="755" spans="1:54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</row>
    <row r="756" spans="1:54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</row>
    <row r="757" spans="1:54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</row>
    <row r="758" spans="1:54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</row>
    <row r="759" spans="1:54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</row>
    <row r="760" spans="1:54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</row>
    <row r="761" spans="1:54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</row>
    <row r="762" spans="1:54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</row>
    <row r="763" spans="1:54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</row>
    <row r="764" spans="1:54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</row>
    <row r="765" spans="1:54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</row>
    <row r="766" spans="1:54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</row>
    <row r="767" spans="1:54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</row>
    <row r="768" spans="1:54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</row>
    <row r="769" spans="1:54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</row>
    <row r="770" spans="1:54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</row>
    <row r="771" spans="1:54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</row>
    <row r="772" spans="1:54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</row>
    <row r="773" spans="1:54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</row>
    <row r="774" spans="1:54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</row>
    <row r="775" spans="1:54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</row>
    <row r="776" spans="1:54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</row>
    <row r="777" spans="1:54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</row>
    <row r="778" spans="1:54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</row>
    <row r="779" spans="1:54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</row>
    <row r="780" spans="1:54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</row>
    <row r="781" spans="1:54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</row>
    <row r="782" spans="1:54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</row>
    <row r="783" spans="1:54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</row>
    <row r="784" spans="1:54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</row>
    <row r="785" spans="1:54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</row>
    <row r="786" spans="1:54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</row>
    <row r="787" spans="1:54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</row>
    <row r="788" spans="1:54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</row>
    <row r="789" spans="1:54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</row>
    <row r="790" spans="1:54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</row>
    <row r="791" spans="1:54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</row>
    <row r="792" spans="1:54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</row>
    <row r="793" spans="1:54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</row>
    <row r="794" spans="1:54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</row>
    <row r="795" spans="1:54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</row>
    <row r="796" spans="1:54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</row>
    <row r="797" spans="1:54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</row>
    <row r="798" spans="1:54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</row>
    <row r="799" spans="1:54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</row>
    <row r="800" spans="1:54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</row>
    <row r="801" spans="1:54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</row>
    <row r="802" spans="1:54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</row>
    <row r="803" spans="1:54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</row>
    <row r="804" spans="1:54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</row>
    <row r="805" spans="1:54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</row>
    <row r="806" spans="1:54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</row>
    <row r="807" spans="1:54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</row>
    <row r="808" spans="1:54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</row>
    <row r="809" spans="1:54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</row>
    <row r="810" spans="1:54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</row>
    <row r="811" spans="1:54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</row>
    <row r="812" spans="1:54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</row>
    <row r="813" spans="1:54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</row>
    <row r="814" spans="1:54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</row>
    <row r="815" spans="1:54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</row>
    <row r="816" spans="1:54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</row>
    <row r="817" spans="1:54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</row>
    <row r="818" spans="1:54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</row>
    <row r="819" spans="1:54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</row>
    <row r="820" spans="1:54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</row>
    <row r="821" spans="1:54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</row>
    <row r="822" spans="1:54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</row>
    <row r="823" spans="1:54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</row>
    <row r="824" spans="1:54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</row>
    <row r="825" spans="1:54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</row>
    <row r="826" spans="1:54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</row>
    <row r="827" spans="1:54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</row>
    <row r="828" spans="1:54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</row>
    <row r="829" spans="1:54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</row>
    <row r="830" spans="1:54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</row>
    <row r="831" spans="1:54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</row>
    <row r="832" spans="1:54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</row>
    <row r="833" spans="1:54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</row>
    <row r="834" spans="1:54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</row>
    <row r="835" spans="1:54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</row>
    <row r="836" spans="1:54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</row>
    <row r="837" spans="1:54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</row>
    <row r="838" spans="1:54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</row>
    <row r="839" spans="1:54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</row>
    <row r="840" spans="1:54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</row>
    <row r="841" spans="1:54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</row>
    <row r="842" spans="1:54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</row>
    <row r="843" spans="1:54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</row>
    <row r="844" spans="1:54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</row>
    <row r="845" spans="1:54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</row>
    <row r="846" spans="1:54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</row>
    <row r="847" spans="1:54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</row>
    <row r="848" spans="1:54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</row>
    <row r="849" spans="1:54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</row>
    <row r="850" spans="1:54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</row>
    <row r="851" spans="1:54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</row>
    <row r="852" spans="1:54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</row>
    <row r="853" spans="1:54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</row>
    <row r="854" spans="1:54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</row>
    <row r="855" spans="1:54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</row>
    <row r="856" spans="1:54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</row>
    <row r="857" spans="1:54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</row>
    <row r="858" spans="1:54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</row>
    <row r="859" spans="1:54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</row>
    <row r="860" spans="1:54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</row>
    <row r="861" spans="1:54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</row>
    <row r="862" spans="1:54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</row>
    <row r="863" spans="1:54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</row>
    <row r="864" spans="1:54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</row>
    <row r="865" spans="1:54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</row>
    <row r="866" spans="1:54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</row>
    <row r="867" spans="1:54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</row>
    <row r="868" spans="1:54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</row>
    <row r="869" spans="1:54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</row>
    <row r="870" spans="1:54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</row>
    <row r="871" spans="1:54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</row>
    <row r="872" spans="1:54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</row>
    <row r="873" spans="1:54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</row>
    <row r="874" spans="1:54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</row>
    <row r="875" spans="1:54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</row>
    <row r="876" spans="1:54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</row>
    <row r="877" spans="1:54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</row>
    <row r="878" spans="1:54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</row>
    <row r="879" spans="1:54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</row>
    <row r="880" spans="1:54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</row>
    <row r="881" spans="1:54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</row>
    <row r="882" spans="1:54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</row>
    <row r="883" spans="1:54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</row>
    <row r="884" spans="1:54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</row>
    <row r="885" spans="1:54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</row>
    <row r="886" spans="1:54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</row>
    <row r="887" spans="1:54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</row>
    <row r="888" spans="1:54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</row>
    <row r="889" spans="1:54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</row>
    <row r="890" spans="1:54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</row>
    <row r="891" spans="1:54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</row>
    <row r="892" spans="1:54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</row>
    <row r="893" spans="1:54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</row>
    <row r="894" spans="1:54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</row>
    <row r="895" spans="1:54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</row>
    <row r="896" spans="1:54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</row>
    <row r="897" spans="1:54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</row>
    <row r="898" spans="1:54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</row>
    <row r="899" spans="1:54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</row>
    <row r="900" spans="1:54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</row>
    <row r="901" spans="1:54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</row>
    <row r="902" spans="1:54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</row>
    <row r="903" spans="1:54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</row>
    <row r="904" spans="1:54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</row>
    <row r="905" spans="1:54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</row>
    <row r="906" spans="1:54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</row>
    <row r="907" spans="1:54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</row>
    <row r="908" spans="1:54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</row>
    <row r="909" spans="1:54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</row>
    <row r="910" spans="1:54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</row>
    <row r="911" spans="1:54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</row>
    <row r="912" spans="1:54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</row>
    <row r="913" spans="1:54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</row>
    <row r="914" spans="1:54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</row>
    <row r="915" spans="1:54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</row>
    <row r="916" spans="1:54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</row>
    <row r="917" spans="1:54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</row>
    <row r="918" spans="1:54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</row>
    <row r="919" spans="1:54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</row>
    <row r="920" spans="1:54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</row>
    <row r="921" spans="1:54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</row>
    <row r="922" spans="1:54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</row>
    <row r="923" spans="1:54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</row>
    <row r="924" spans="1:54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</row>
    <row r="925" spans="1:54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</row>
    <row r="926" spans="1:54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</row>
    <row r="927" spans="1:54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</row>
    <row r="928" spans="1:54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</row>
    <row r="929" spans="1:54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</row>
    <row r="930" spans="1:54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</row>
    <row r="931" spans="1:54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</row>
    <row r="932" spans="1:54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</row>
    <row r="933" spans="1:54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</row>
    <row r="934" spans="1:54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</row>
    <row r="935" spans="1:54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</row>
    <row r="936" spans="1:54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</row>
    <row r="937" spans="1:54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</row>
    <row r="938" spans="1:54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</row>
    <row r="939" spans="1:54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</row>
    <row r="940" spans="1:54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</row>
    <row r="941" spans="1:54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</row>
    <row r="942" spans="1:54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</row>
    <row r="943" spans="1:54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</row>
    <row r="944" spans="1:54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</row>
    <row r="945" spans="1:54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</row>
    <row r="946" spans="1:54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</row>
    <row r="947" spans="1:54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</row>
    <row r="948" spans="1:54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</row>
    <row r="949" spans="1:54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</row>
    <row r="950" spans="1:54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</row>
    <row r="951" spans="1:54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</row>
    <row r="952" spans="1:54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</row>
    <row r="953" spans="1:54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</row>
    <row r="954" spans="1:54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</row>
    <row r="955" spans="1:54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</row>
    <row r="956" spans="1:54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</row>
    <row r="957" spans="1:54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</row>
    <row r="958" spans="1:54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</row>
    <row r="959" spans="1:54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</row>
    <row r="960" spans="1:54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</row>
    <row r="961" spans="1:54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</row>
    <row r="962" spans="1:54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</row>
    <row r="963" spans="1:54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</row>
    <row r="964" spans="1:54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</row>
    <row r="965" spans="1:54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</row>
    <row r="966" spans="1:54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</row>
    <row r="967" spans="1:54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</row>
    <row r="968" spans="1:54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</row>
    <row r="969" spans="1:54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</row>
    <row r="970" spans="1:54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</row>
    <row r="971" spans="1:54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</row>
    <row r="972" spans="1:54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</row>
    <row r="973" spans="1:54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</row>
    <row r="974" spans="1:54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</row>
    <row r="975" spans="1:54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</row>
    <row r="976" spans="1:54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</row>
    <row r="977" spans="1:54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</row>
    <row r="978" spans="1:54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</row>
    <row r="979" spans="1:54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</row>
    <row r="980" spans="1:54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</row>
    <row r="981" spans="1:54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</row>
    <row r="982" spans="1:54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</row>
    <row r="983" spans="1:54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</row>
    <row r="984" spans="1:54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</row>
    <row r="985" spans="1:54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</row>
    <row r="986" spans="1:54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</row>
    <row r="987" spans="1:54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</row>
    <row r="988" spans="1:54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</row>
    <row r="989" spans="1:54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</row>
    <row r="990" spans="1:54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</row>
    <row r="991" spans="1:54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</row>
    <row r="992" spans="1:54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</row>
    <row r="993" spans="1:54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</row>
    <row r="994" spans="1:54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</row>
    <row r="995" spans="1:54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</row>
    <row r="996" spans="1:54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</row>
    <row r="997" spans="1:54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</row>
    <row r="998" spans="1:54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</row>
    <row r="999" spans="1:54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</row>
    <row r="1000" spans="1:54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</row>
  </sheetData>
  <mergeCells count="165">
    <mergeCell ref="AN41:AO41"/>
    <mergeCell ref="H32:K32"/>
    <mergeCell ref="H33:I33"/>
    <mergeCell ref="C36:F36"/>
    <mergeCell ref="W36:Z36"/>
    <mergeCell ref="AI36:AL36"/>
    <mergeCell ref="C37:D37"/>
    <mergeCell ref="W37:X37"/>
    <mergeCell ref="AI37:AJ37"/>
    <mergeCell ref="AN36:AQ36"/>
    <mergeCell ref="AS36:AV36"/>
    <mergeCell ref="AX36:BA36"/>
    <mergeCell ref="AN37:AO37"/>
    <mergeCell ref="AS37:AT37"/>
    <mergeCell ref="AX37:AY37"/>
    <mergeCell ref="AB36:AE36"/>
    <mergeCell ref="AB37:AC37"/>
    <mergeCell ref="AI40:AL40"/>
    <mergeCell ref="AN40:AQ40"/>
    <mergeCell ref="AS40:AV40"/>
    <mergeCell ref="AX40:BA40"/>
    <mergeCell ref="C29:D29"/>
    <mergeCell ref="M29:N29"/>
    <mergeCell ref="W29:X29"/>
    <mergeCell ref="AI29:AJ29"/>
    <mergeCell ref="R32:U32"/>
    <mergeCell ref="R33:S33"/>
    <mergeCell ref="AB33:AC33"/>
    <mergeCell ref="AI33:AJ33"/>
    <mergeCell ref="AN33:AO33"/>
    <mergeCell ref="R29:S29"/>
    <mergeCell ref="C32:F32"/>
    <mergeCell ref="M32:P32"/>
    <mergeCell ref="W32:Z32"/>
    <mergeCell ref="C33:D33"/>
    <mergeCell ref="M33:N33"/>
    <mergeCell ref="W33:X33"/>
    <mergeCell ref="AK50:AN50"/>
    <mergeCell ref="AK53:AR53"/>
    <mergeCell ref="T50:X50"/>
    <mergeCell ref="Z50:AC50"/>
    <mergeCell ref="AE50:AI50"/>
    <mergeCell ref="AP50:AS50"/>
    <mergeCell ref="T51:AG51"/>
    <mergeCell ref="E52:J52"/>
    <mergeCell ref="E53:J53"/>
    <mergeCell ref="C45:D45"/>
    <mergeCell ref="H45:I45"/>
    <mergeCell ref="M45:N45"/>
    <mergeCell ref="R45:S45"/>
    <mergeCell ref="W45:X45"/>
    <mergeCell ref="AI45:AJ45"/>
    <mergeCell ref="AN45:AO45"/>
    <mergeCell ref="AS45:AT45"/>
    <mergeCell ref="B48:AE48"/>
    <mergeCell ref="AI48:BB48"/>
    <mergeCell ref="C40:F40"/>
    <mergeCell ref="M40:P40"/>
    <mergeCell ref="W40:Z40"/>
    <mergeCell ref="M41:N41"/>
    <mergeCell ref="W41:X41"/>
    <mergeCell ref="C41:D41"/>
    <mergeCell ref="C44:F44"/>
    <mergeCell ref="H44:K44"/>
    <mergeCell ref="M44:P44"/>
    <mergeCell ref="AN29:AO29"/>
    <mergeCell ref="AX29:AY29"/>
    <mergeCell ref="H28:K28"/>
    <mergeCell ref="H29:I29"/>
    <mergeCell ref="R40:U40"/>
    <mergeCell ref="R41:S41"/>
    <mergeCell ref="R44:U44"/>
    <mergeCell ref="W44:Z44"/>
    <mergeCell ref="AI44:AL44"/>
    <mergeCell ref="AN44:AQ44"/>
    <mergeCell ref="AS44:AV44"/>
    <mergeCell ref="AX44:BA44"/>
    <mergeCell ref="M36:P36"/>
    <mergeCell ref="M37:N37"/>
    <mergeCell ref="AB28:AE28"/>
    <mergeCell ref="AB29:AC29"/>
    <mergeCell ref="AB32:AE32"/>
    <mergeCell ref="AI32:AL32"/>
    <mergeCell ref="AN32:AQ32"/>
    <mergeCell ref="AS32:AV32"/>
    <mergeCell ref="M28:P28"/>
    <mergeCell ref="W28:Z28"/>
    <mergeCell ref="AI28:AL28"/>
    <mergeCell ref="AS33:AT33"/>
    <mergeCell ref="C24:F24"/>
    <mergeCell ref="C25:D25"/>
    <mergeCell ref="H25:I25"/>
    <mergeCell ref="M25:N25"/>
    <mergeCell ref="R25:S25"/>
    <mergeCell ref="W25:X25"/>
    <mergeCell ref="AB25:AC25"/>
    <mergeCell ref="AN28:AQ28"/>
    <mergeCell ref="AX28:BA28"/>
    <mergeCell ref="C28:F28"/>
    <mergeCell ref="R28:U28"/>
    <mergeCell ref="H24:K24"/>
    <mergeCell ref="M24:P24"/>
    <mergeCell ref="R24:U24"/>
    <mergeCell ref="W24:Z24"/>
    <mergeCell ref="AB24:AE24"/>
    <mergeCell ref="AI24:AL24"/>
    <mergeCell ref="AS24:AV24"/>
    <mergeCell ref="AI25:AJ25"/>
    <mergeCell ref="AS25:AT25"/>
    <mergeCell ref="C13:D13"/>
    <mergeCell ref="C16:F16"/>
    <mergeCell ref="M16:P16"/>
    <mergeCell ref="W16:Z16"/>
    <mergeCell ref="C17:D17"/>
    <mergeCell ref="M17:N17"/>
    <mergeCell ref="W17:X17"/>
    <mergeCell ref="M21:N21"/>
    <mergeCell ref="R21:S21"/>
    <mergeCell ref="W21:X21"/>
    <mergeCell ref="H16:K16"/>
    <mergeCell ref="H17:I17"/>
    <mergeCell ref="C20:F20"/>
    <mergeCell ref="H20:K20"/>
    <mergeCell ref="M20:P20"/>
    <mergeCell ref="C21:D21"/>
    <mergeCell ref="H21:I21"/>
    <mergeCell ref="AS20:AV20"/>
    <mergeCell ref="AX20:BA20"/>
    <mergeCell ref="AS21:AT21"/>
    <mergeCell ref="AX21:AY21"/>
    <mergeCell ref="R16:U16"/>
    <mergeCell ref="R17:S17"/>
    <mergeCell ref="R20:U20"/>
    <mergeCell ref="W20:Z20"/>
    <mergeCell ref="AB20:AE20"/>
    <mergeCell ref="AI20:AL20"/>
    <mergeCell ref="AN16:AQ16"/>
    <mergeCell ref="AN17:AO17"/>
    <mergeCell ref="AS17:AT17"/>
    <mergeCell ref="AB21:AC21"/>
    <mergeCell ref="AI21:AJ21"/>
    <mergeCell ref="H13:I13"/>
    <mergeCell ref="AB13:AC13"/>
    <mergeCell ref="AI13:AJ13"/>
    <mergeCell ref="AN13:AO13"/>
    <mergeCell ref="AS13:AT13"/>
    <mergeCell ref="AX13:AY13"/>
    <mergeCell ref="AS16:AV16"/>
    <mergeCell ref="AX16:BA16"/>
    <mergeCell ref="AX17:AY17"/>
    <mergeCell ref="G1:AE1"/>
    <mergeCell ref="G2:AE2"/>
    <mergeCell ref="G3:AE3"/>
    <mergeCell ref="G4:AE4"/>
    <mergeCell ref="M5:W5"/>
    <mergeCell ref="C6:AE6"/>
    <mergeCell ref="AI6:BA6"/>
    <mergeCell ref="C8:F8"/>
    <mergeCell ref="H12:K12"/>
    <mergeCell ref="AB12:AE12"/>
    <mergeCell ref="AI12:AL12"/>
    <mergeCell ref="AN12:AQ12"/>
    <mergeCell ref="AS12:AV12"/>
    <mergeCell ref="AX12:BA12"/>
    <mergeCell ref="C12:F12"/>
  </mergeCells>
  <printOptions horizontalCentered="1" verticalCentered="1"/>
  <pageMargins left="0.51181102362204722" right="0.70866141732283472" top="0.55118110236220474" bottom="0.55118110236220474" header="0" footer="0"/>
  <pageSetup scale="5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PROPUESTA FORMATO MALLA</vt:lpstr>
      <vt:lpstr>malla antigua</vt:lpstr>
      <vt:lpstr>Acuerdo No.25- 21 Nov 2018</vt:lpstr>
      <vt:lpstr>ACUERDO 23 NOV 2019</vt:lpstr>
      <vt:lpstr>propuesta malla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Hannas</dc:creator>
  <cp:lastModifiedBy>SSD</cp:lastModifiedBy>
  <dcterms:created xsi:type="dcterms:W3CDTF">2015-03-18T20:46:58Z</dcterms:created>
  <dcterms:modified xsi:type="dcterms:W3CDTF">2024-12-02T21:35:31Z</dcterms:modified>
</cp:coreProperties>
</file>