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Malla Contaduría Ciclos" sheetId="1" r:id="rId1"/>
    <sheet name="listado x semetre" sheetId="2" r:id="rId2"/>
    <sheet name="electivas" sheetId="3" r:id="rId3"/>
  </sheets>
  <definedNames>
    <definedName name="_xlnm.Print_Area" localSheetId="1">'listado x semetre'!$B$4:$X$29</definedName>
    <definedName name="_xlnm.Print_Area" localSheetId="0">'Malla Contaduría Ciclos'!$I$4:$AE$103</definedName>
    <definedName name="_xlnm.Print_Titles" localSheetId="1">'listado x semetre'!$A:$A,'listado x semetre'!$2:$5</definedName>
    <definedName name="_xlnm.Print_Titles" localSheetId="0">'Malla Contaduría Ciclos'!$A:$H,'Malla Contaduría Ciclos'!$2:$5</definedName>
  </definedNames>
  <calcPr fullCalcOnLoad="1"/>
</workbook>
</file>

<file path=xl/sharedStrings.xml><?xml version="1.0" encoding="utf-8"?>
<sst xmlns="http://schemas.openxmlformats.org/spreadsheetml/2006/main" count="456" uniqueCount="290">
  <si>
    <t>%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</si>
  <si>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</si>
  <si>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</si>
  <si>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</si>
  <si>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</si>
  <si>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</si>
  <si>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</si>
  <si>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</si>
  <si>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</si>
  <si>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</si>
  <si>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</si>
  <si>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AREA DE FORMACION  PROFESIONAL</t>
  </si>
  <si>
    <t>A. BASES DISCIPLINARES Y FUNDAMENTACION PARA EL DESEMPEÑO TECNOLOGICO Y PROFESIONAL</t>
  </si>
  <si>
    <t>AREA DE FORMACION SOCIO- HUMANISTICA</t>
  </si>
  <si>
    <t>AREA DE ENFASIS</t>
  </si>
  <si>
    <t>AREA DE COMUNICACIONES</t>
  </si>
  <si>
    <t>HP</t>
  </si>
  <si>
    <t>HA</t>
  </si>
  <si>
    <t>CR</t>
  </si>
  <si>
    <t>Aplicación profesional del programa</t>
  </si>
  <si>
    <t>Desarrollo de habilidades comunicativas</t>
  </si>
  <si>
    <t>Ingles I</t>
  </si>
  <si>
    <t>Ingles II</t>
  </si>
  <si>
    <t>Ingles III</t>
  </si>
  <si>
    <t>Ingles IV</t>
  </si>
  <si>
    <t>CREDITOS POR CICLO</t>
  </si>
  <si>
    <t>INST. 002</t>
  </si>
  <si>
    <t>INST. 003</t>
  </si>
  <si>
    <t>INST. 005</t>
  </si>
  <si>
    <t>INST. 007</t>
  </si>
  <si>
    <t>INST. 006</t>
  </si>
  <si>
    <t>INST. 009</t>
  </si>
  <si>
    <t>PR:</t>
  </si>
  <si>
    <t>PRERREQUISITOS</t>
  </si>
  <si>
    <t xml:space="preserve">PR: </t>
  </si>
  <si>
    <t>TOTAL CREDITOS CICLO TECNOLOGICO</t>
  </si>
  <si>
    <t>TOTAL CREDITOS CICLO PROFESIONAL</t>
  </si>
  <si>
    <t>INST- 004</t>
  </si>
  <si>
    <t>Ingles VI</t>
  </si>
  <si>
    <t>Ingles V</t>
  </si>
  <si>
    <t>MALLA CURRICULAR PROGRAMA DE CONTADURIA PÚBLICA POR CICLOS PROPEDEÚTICOS</t>
  </si>
  <si>
    <t>CICLO TECNOLOGICO: TECNOLOGIA EN GESTION CONTABLE</t>
  </si>
  <si>
    <t>AREAS S/N RESOLUCIONES 3459/03</t>
  </si>
  <si>
    <t>AREA DE FORMACION BASICA:                                                                                                                                                                           MATEMATICAS, ESTADISTICA, ECONOMÍA, CIENCIAS JURÍDICAS Y ADMINISTRATIVAS</t>
  </si>
  <si>
    <t>COMPONENTE DE CIENCIAS CONTABLES Y FINANCIERAS</t>
  </si>
  <si>
    <t>COMPONENTE DE INFORMACIÓN</t>
  </si>
  <si>
    <t>Comprende saberes y prácticas que
complementan la formación integral del Contador Público, orientados a proporcionar
una visión holística del ejercicio profesional que facilita el diálogo interdisciplinario y
el trabajo con profesionales de otras disciplinas y profesiones.</t>
  </si>
  <si>
    <t>INST. 010</t>
  </si>
  <si>
    <t>Ingles VII</t>
  </si>
  <si>
    <t>INST - 017</t>
  </si>
  <si>
    <t>INST - 011</t>
  </si>
  <si>
    <t>INST - 012</t>
  </si>
  <si>
    <t>INST - 013</t>
  </si>
  <si>
    <t>INST - 014</t>
  </si>
  <si>
    <t>INST - 015</t>
  </si>
  <si>
    <t>INST - 016</t>
  </si>
  <si>
    <t>CICLO PROFESIONAL - CONTADURÍA PÚBLICA</t>
  </si>
  <si>
    <t>COMPONENTES                   S/N RESOLUCIONES 3459/03</t>
  </si>
  <si>
    <t>BAS-101</t>
  </si>
  <si>
    <t>BAS-114</t>
  </si>
  <si>
    <t>CONTABILIDAD GENERAL</t>
  </si>
  <si>
    <t>CONTABILIDAD DE PASIVOS Y PATRIMONIO</t>
  </si>
  <si>
    <t>CONTABILIDAD DE ACTIVOS</t>
  </si>
  <si>
    <t>TGC-202</t>
  </si>
  <si>
    <t>TGC-302</t>
  </si>
  <si>
    <t>LEGISLACIÓN LABORAL</t>
  </si>
  <si>
    <t>LEGISLACIÓN COMERCIAL</t>
  </si>
  <si>
    <t>FUNDAMENTOS DE ADMINISTRACIÓN</t>
  </si>
  <si>
    <t>TGC-205</t>
  </si>
  <si>
    <t>TGC-404</t>
  </si>
  <si>
    <t>LEGISLACIÓN CONTABLE INTERNACIONAL</t>
  </si>
  <si>
    <t>TGC-505</t>
  </si>
  <si>
    <t>MICROECONOMÍA</t>
  </si>
  <si>
    <t>TGC-303</t>
  </si>
  <si>
    <t>TGC-601</t>
  </si>
  <si>
    <t>TGC-301</t>
  </si>
  <si>
    <t>MACROECONOMÍA</t>
  </si>
  <si>
    <t>ECONOMIA COLOMBIANA</t>
  </si>
  <si>
    <t>COMERCIO INTERNACIONAL</t>
  </si>
  <si>
    <t>SOCIEDADES Y ORGANIZACIONES</t>
  </si>
  <si>
    <t>TGC-102</t>
  </si>
  <si>
    <t>GESTIÓN DEL TALENTO HUMANO</t>
  </si>
  <si>
    <t>TGC-203</t>
  </si>
  <si>
    <t>TGC-204</t>
  </si>
  <si>
    <t>INFORMATICA</t>
  </si>
  <si>
    <t>TGC-304</t>
  </si>
  <si>
    <t>SOFTWARE CONTABLE I</t>
  </si>
  <si>
    <t>SOFTWARE CONTABLE II</t>
  </si>
  <si>
    <t>CONTABILIDAD FINANCIERA</t>
  </si>
  <si>
    <t>COSTOS I</t>
  </si>
  <si>
    <t>TGC-305</t>
  </si>
  <si>
    <t>COSTOS II</t>
  </si>
  <si>
    <t>COSTOS III</t>
  </si>
  <si>
    <t>TGC-402</t>
  </si>
  <si>
    <t>TGC-503</t>
  </si>
  <si>
    <t>TGC-504</t>
  </si>
  <si>
    <t>CONTABILIDAD DE ECONOMIA SOLIDARIA</t>
  </si>
  <si>
    <t>CONTABILIDAD FINANCIERA II</t>
  </si>
  <si>
    <t>CONTABILIDAD FINANCIERA III</t>
  </si>
  <si>
    <t>PRESUPUESTOS</t>
  </si>
  <si>
    <t>METODOLOGIA DE LA INVESTIGACIÓN</t>
  </si>
  <si>
    <t>INVESTIGACIÓN CONTABLE</t>
  </si>
  <si>
    <t>COMPONENTE DE INVESTIGACIÓN Y TRIBUTARIO</t>
  </si>
  <si>
    <t>CONTABILIDAD PUBLICA</t>
  </si>
  <si>
    <t>TGC-103</t>
  </si>
  <si>
    <t>AUDITORÍA II</t>
  </si>
  <si>
    <t>COMPONENTE ORGANIZACIONAL</t>
  </si>
  <si>
    <t>FORMULACIÓN Y EVALUACIÓN DE PROYECTOS</t>
  </si>
  <si>
    <t>TGC-306</t>
  </si>
  <si>
    <t>TGC-406</t>
  </si>
  <si>
    <t>TGC-401</t>
  </si>
  <si>
    <t>TGC-501</t>
  </si>
  <si>
    <t>TGC-603</t>
  </si>
  <si>
    <t>SOCIOLOGÍA Y DESARROLLO HUMANO</t>
  </si>
  <si>
    <t>SEMINARIO DE INSTITUCIONES POLITICAS</t>
  </si>
  <si>
    <t>REVISORÍA FISCAL</t>
  </si>
  <si>
    <t>CONSULTORIO CONTABLE I</t>
  </si>
  <si>
    <t>CONSULTORIO CONTABLE II</t>
  </si>
  <si>
    <t>ESTADOS FINANCIEROS</t>
  </si>
  <si>
    <t>CONTROL FISCAL</t>
  </si>
  <si>
    <t>AUDITORIA FORENSE</t>
  </si>
  <si>
    <t>ADMINISTRACION PÚBLICA</t>
  </si>
  <si>
    <t>MERCADOS FINANCIEROS</t>
  </si>
  <si>
    <t>TGC-206</t>
  </si>
  <si>
    <t>TGC-403</t>
  </si>
  <si>
    <t>TGC-405</t>
  </si>
  <si>
    <t>TGC-506</t>
  </si>
  <si>
    <t>TGC-507</t>
  </si>
  <si>
    <t>TGC-604</t>
  </si>
  <si>
    <t>TGC-605</t>
  </si>
  <si>
    <t>TGC-606</t>
  </si>
  <si>
    <t>TRABAJO DE GRADO</t>
  </si>
  <si>
    <t>NORMAS INTERNACIONALES DE INFORMACIÓN FINANCIERA (NIIF)</t>
  </si>
  <si>
    <t>PROCEDIMIENTO TRIBUTARIO</t>
  </si>
  <si>
    <t>TGC-201</t>
  </si>
  <si>
    <t>PCP-703</t>
  </si>
  <si>
    <t>PCP-704</t>
  </si>
  <si>
    <t>PCP-804</t>
  </si>
  <si>
    <t>PCP-903</t>
  </si>
  <si>
    <t>PCP-904</t>
  </si>
  <si>
    <t>PCP-606</t>
  </si>
  <si>
    <t>PCP-1002</t>
  </si>
  <si>
    <t>COMPONENTE DE CONTROLY REGULACIÓN</t>
  </si>
  <si>
    <t>AUDITORÍA I</t>
  </si>
  <si>
    <t>CONTABILIDAD AMBIENTAL</t>
  </si>
  <si>
    <t>CONTABILIDAD AMBIENTAL Y SOCIAL</t>
  </si>
  <si>
    <t>ANALISIS FINANCIERO</t>
  </si>
  <si>
    <t>MATEMATICAS FUNDAMENTALES</t>
  </si>
  <si>
    <t>CALCULO</t>
  </si>
  <si>
    <t>MATEMATICAS FINANCIERAS</t>
  </si>
  <si>
    <t>PRESUPUESTO PUBLICO</t>
  </si>
  <si>
    <t>ETICA PROFESIONAL</t>
  </si>
  <si>
    <t>ESTADISTICA INFERENCIAL</t>
  </si>
  <si>
    <t>ALGEBRA</t>
  </si>
  <si>
    <t>PROGRAMACION LINEAL</t>
  </si>
  <si>
    <t>INVESTIGACION DE OPERACIONES</t>
  </si>
  <si>
    <t>FUNDAMENTOS DE ECONOMIA</t>
  </si>
  <si>
    <t>GESTION ESTRATEGICA</t>
  </si>
  <si>
    <t>ESTADISTICA Y PROBABILIDADES</t>
  </si>
  <si>
    <t>CULTURA AMAZONICA</t>
  </si>
  <si>
    <t>GERENCIA FINANCIERA</t>
  </si>
  <si>
    <t>LEGISLACIÓN TRIBUTARIA I</t>
  </si>
  <si>
    <t>LEGISLACIÓN TRIBUTARIA II</t>
  </si>
  <si>
    <t>LEGISLACIÓN TRIBUTARIA III</t>
  </si>
  <si>
    <t>FUNDAMENTOS DE MERCADEO</t>
  </si>
  <si>
    <t>ELECTIVA COMPLEMTARIA II</t>
  </si>
  <si>
    <t>FORMACION PROPEDEUTICA</t>
  </si>
  <si>
    <t>ELECTIVA TECNOLOGICA I</t>
  </si>
  <si>
    <t>ELECTIVA TECNOLOGICA II</t>
  </si>
  <si>
    <t>ELCTIVA PROFESIONAL I</t>
  </si>
  <si>
    <t>ELCTIVA PROFESIONAL II</t>
  </si>
  <si>
    <t>ELECTIVA COMPLEMENTARIA I</t>
  </si>
  <si>
    <t>EMPRENDIMIENTO</t>
  </si>
  <si>
    <t>CONSTITUCIÓN POLITICA Y DEMOCRACIA</t>
  </si>
  <si>
    <t>BAS-124</t>
  </si>
  <si>
    <t>BAS-120</t>
  </si>
  <si>
    <t>PROYECTO PEDAGOGICO</t>
  </si>
  <si>
    <t>MEDIO AMBIENTE</t>
  </si>
  <si>
    <t>DEPORTE FORMATIVO</t>
  </si>
  <si>
    <t>ETICA</t>
  </si>
  <si>
    <t>COMPETENCIAS COMUNICATIVAS</t>
  </si>
  <si>
    <t>TGC-104</t>
  </si>
  <si>
    <t>TGC-105</t>
  </si>
  <si>
    <t>BAS-117</t>
  </si>
  <si>
    <t>TGC-602</t>
  </si>
  <si>
    <t>TGC-607</t>
  </si>
  <si>
    <t>TGE-407</t>
  </si>
  <si>
    <t>PCC-702</t>
  </si>
  <si>
    <t>TGC-703</t>
  </si>
  <si>
    <t>TGC-705</t>
  </si>
  <si>
    <t>PCP-706</t>
  </si>
  <si>
    <t>PCP-707</t>
  </si>
  <si>
    <t>PCC-708</t>
  </si>
  <si>
    <t>PCC-801</t>
  </si>
  <si>
    <t>PCC-802</t>
  </si>
  <si>
    <t>PCP-803</t>
  </si>
  <si>
    <t>TGC-805</t>
  </si>
  <si>
    <t>PCP-806</t>
  </si>
  <si>
    <t>PCC-901</t>
  </si>
  <si>
    <t>PCC-902</t>
  </si>
  <si>
    <t>PCC-905</t>
  </si>
  <si>
    <t>PCC-906</t>
  </si>
  <si>
    <t>PCP-907</t>
  </si>
  <si>
    <t>BAS-119</t>
  </si>
  <si>
    <t>PCC-1001</t>
  </si>
  <si>
    <t>PCP-1003</t>
  </si>
  <si>
    <t>PCP-1004</t>
  </si>
  <si>
    <t>PCP-1005</t>
  </si>
  <si>
    <t>PCP-1006</t>
  </si>
  <si>
    <t>PCP-1007</t>
  </si>
  <si>
    <t>PCP-1008</t>
  </si>
  <si>
    <t>INST.009</t>
  </si>
  <si>
    <t>TGC-407</t>
  </si>
  <si>
    <t>INST-011</t>
  </si>
  <si>
    <t>INST.-012</t>
  </si>
  <si>
    <t>INST. -013</t>
  </si>
  <si>
    <t>PCC-705</t>
  </si>
  <si>
    <t>PCC-804</t>
  </si>
  <si>
    <t>PCC-905   PCC-903</t>
  </si>
  <si>
    <t>INST.-015</t>
  </si>
  <si>
    <t>INST.-016</t>
  </si>
  <si>
    <t>APROBADA  MEDIANTE ACUERDO No. 040 DE L 18 DE DICIEMBRE  DE 2014</t>
  </si>
  <si>
    <t>TGC -304</t>
  </si>
  <si>
    <t>x</t>
  </si>
  <si>
    <t>contabilidad bancaria</t>
  </si>
  <si>
    <t>TECNOLOGICAS</t>
  </si>
  <si>
    <t>PROFESIONALES</t>
  </si>
  <si>
    <t>COMPLEMENTARIAS</t>
  </si>
  <si>
    <t>Contabilidad gerencial 1</t>
  </si>
  <si>
    <t>Teoria y modelos contables</t>
  </si>
  <si>
    <t>Normas internacionales de auditoria</t>
  </si>
  <si>
    <t>Gestion del riesgo</t>
  </si>
  <si>
    <t>Impuestos 1</t>
  </si>
  <si>
    <t>Impuestos 2</t>
  </si>
  <si>
    <t>Teoria del color</t>
  </si>
  <si>
    <t>Historia del arte colombiano</t>
  </si>
  <si>
    <t>Historia del arte precolombino</t>
  </si>
  <si>
    <t>Historia del arte latinoamericana</t>
  </si>
  <si>
    <t>Finanzas corporativas</t>
  </si>
  <si>
    <t>Ingeniera financiera</t>
  </si>
  <si>
    <t>regulacion contable</t>
  </si>
  <si>
    <t>Auditoria y aseguramiento 1</t>
  </si>
  <si>
    <t>Administracion financiera</t>
  </si>
  <si>
    <t>evaluacion de proyectos</t>
  </si>
  <si>
    <t>Catedra de la paz</t>
  </si>
  <si>
    <t>Aspectos sociales, eticos y profesionales</t>
  </si>
  <si>
    <t>Derecho tributario</t>
  </si>
  <si>
    <t>Econometria</t>
  </si>
  <si>
    <t>Econometria avanzada</t>
  </si>
  <si>
    <t>teoria de juegos</t>
  </si>
  <si>
    <t>Logistica internacional</t>
  </si>
  <si>
    <t>Comercio exterior</t>
  </si>
  <si>
    <t>Gestion de proyectos</t>
  </si>
  <si>
    <t>Historia contemporanea</t>
  </si>
  <si>
    <t>Violencia y salud publica</t>
  </si>
  <si>
    <t>Contabilidades especiales</t>
  </si>
  <si>
    <t>Control organizacional</t>
  </si>
  <si>
    <t>Tecnicas financieras</t>
  </si>
  <si>
    <t>Auditoria de sistemas</t>
  </si>
  <si>
    <t>Gerencia del valor</t>
  </si>
  <si>
    <t>Teoria de las restricciones</t>
  </si>
  <si>
    <t>finanzas publicas</t>
  </si>
  <si>
    <t>Impuestos territoriales</t>
  </si>
  <si>
    <t>Gerencia de exportaciones</t>
  </si>
  <si>
    <t>Sistema de gestion de calidad</t>
  </si>
  <si>
    <t>Investigacion de mercados cuantitativa</t>
  </si>
  <si>
    <t>simulacion financiera</t>
  </si>
  <si>
    <t>Seminario en conflictos internacionales</t>
  </si>
  <si>
    <t>Manejo de conflictos</t>
  </si>
  <si>
    <t>Preparacion de proyectos</t>
  </si>
  <si>
    <t>Globalizacion</t>
  </si>
  <si>
    <t>Contabilidad ambiental</t>
  </si>
  <si>
    <t>Valoracion de empresas</t>
  </si>
  <si>
    <t>Estudios empresariales colombianos</t>
  </si>
  <si>
    <t>Costos logisticos</t>
  </si>
  <si>
    <t>Costos estrategicos</t>
  </si>
  <si>
    <t>Constitucion y ciudadania</t>
  </si>
  <si>
    <t>Iniciativa y cultura empresarial</t>
  </si>
  <si>
    <t>Hombre y medio ambiente</t>
  </si>
  <si>
    <t>Desarrollo sostenible</t>
  </si>
  <si>
    <t>Musica y cultura</t>
  </si>
  <si>
    <t>Arte y ciudad</t>
  </si>
  <si>
    <t>Emprendimiento</t>
  </si>
  <si>
    <t>Excel avanzado</t>
  </si>
  <si>
    <t>Estados financieros consolidades</t>
  </si>
  <si>
    <t>Niif para pymes</t>
  </si>
  <si>
    <t>cultura teologica</t>
  </si>
  <si>
    <t>Impuesto de renta y complementario</t>
  </si>
  <si>
    <t xml:space="preserve">Contabilidad gerencial </t>
  </si>
  <si>
    <t xml:space="preserve">Auditoria y aseguramiento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</si>
</sst>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double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 style="medium"/>
      <bottom style="medium"/>
    </border>
    <border>
      <left/>
      <right style="double"/>
      <top style="medium"/>
      <bottom style="medium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9" borderId="11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1" xfId="52" applyFont="1" applyFill="1" applyBorder="1" applyAlignment="1">
      <alignment horizontal="center" vertical="center" wrapText="1"/>
      <protection/>
    </xf>
    <xf numFmtId="0" fontId="0" fillId="35" borderId="10" xfId="52" applyFont="1" applyFill="1" applyBorder="1" applyAlignment="1">
      <alignment horizontal="center" vertical="center" wrapText="1"/>
      <protection/>
    </xf>
    <xf numFmtId="0" fontId="0" fillId="35" borderId="12" xfId="52" applyFont="1" applyFill="1" applyBorder="1" applyAlignment="1">
      <alignment horizontal="center" vertical="center" wrapText="1"/>
      <protection/>
    </xf>
    <xf numFmtId="0" fontId="0" fillId="34" borderId="11" xfId="52" applyFont="1" applyFill="1" applyBorder="1" applyAlignment="1">
      <alignment horizontal="center" vertical="center" wrapText="1"/>
      <protection/>
    </xf>
    <xf numFmtId="0" fontId="0" fillId="34" borderId="10" xfId="52" applyFont="1" applyFill="1" applyBorder="1" applyAlignment="1">
      <alignment horizontal="center" vertical="center" wrapText="1"/>
      <protection/>
    </xf>
    <xf numFmtId="0" fontId="0" fillId="34" borderId="12" xfId="52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justify" wrapText="1"/>
    </xf>
    <xf numFmtId="0" fontId="0" fillId="36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3" fillId="40" borderId="0" xfId="0" applyFont="1" applyFill="1" applyAlignment="1">
      <alignment vertical="center" wrapText="1"/>
    </xf>
    <xf numFmtId="0" fontId="0" fillId="39" borderId="14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9" fontId="3" fillId="18" borderId="13" xfId="54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40" borderId="0" xfId="0" applyFont="1" applyFill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4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41" borderId="0" xfId="0" applyFont="1" applyFill="1" applyAlignment="1">
      <alignment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5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6" borderId="11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40" borderId="0" xfId="0" applyFont="1" applyFill="1" applyAlignment="1">
      <alignment/>
    </xf>
    <xf numFmtId="0" fontId="0" fillId="38" borderId="11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9" borderId="11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 wrapText="1"/>
    </xf>
    <xf numFmtId="0" fontId="0" fillId="0" borderId="0" xfId="52" applyFont="1" applyFill="1" applyBorder="1" applyAlignment="1">
      <alignment horizontal="center" vertical="center" wrapText="1"/>
      <protection/>
    </xf>
    <xf numFmtId="0" fontId="3" fillId="13" borderId="0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3" fillId="9" borderId="0" xfId="0" applyFont="1" applyFill="1" applyBorder="1" applyAlignment="1">
      <alignment vertical="center" wrapText="1"/>
    </xf>
    <xf numFmtId="0" fontId="0" fillId="42" borderId="11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center" vertical="center" wrapText="1"/>
    </xf>
    <xf numFmtId="0" fontId="0" fillId="42" borderId="12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3" fillId="43" borderId="13" xfId="0" applyFont="1" applyFill="1" applyBorder="1" applyAlignment="1">
      <alignment horizontal="center" vertical="center" wrapText="1"/>
    </xf>
    <xf numFmtId="9" fontId="3" fillId="43" borderId="13" xfId="54" applyFont="1" applyFill="1" applyBorder="1" applyAlignment="1">
      <alignment horizontal="center" vertical="center" wrapText="1"/>
    </xf>
    <xf numFmtId="0" fontId="4" fillId="43" borderId="13" xfId="0" applyFont="1" applyFill="1" applyBorder="1" applyAlignment="1">
      <alignment horizontal="center" vertical="center" wrapText="1"/>
    </xf>
    <xf numFmtId="0" fontId="8" fillId="43" borderId="0" xfId="0" applyFont="1" applyFill="1" applyAlignment="1">
      <alignment vertical="center" wrapText="1"/>
    </xf>
    <xf numFmtId="9" fontId="4" fillId="43" borderId="13" xfId="0" applyNumberFormat="1" applyFont="1" applyFill="1" applyBorder="1" applyAlignment="1">
      <alignment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4" fillId="44" borderId="16" xfId="0" applyFont="1" applyFill="1" applyBorder="1" applyAlignment="1">
      <alignment horizontal="center" vertical="center" wrapText="1"/>
    </xf>
    <xf numFmtId="0" fontId="8" fillId="44" borderId="0" xfId="0" applyFont="1" applyFill="1" applyAlignment="1">
      <alignment vertical="center" wrapText="1"/>
    </xf>
    <xf numFmtId="9" fontId="4" fillId="44" borderId="13" xfId="0" applyNumberFormat="1" applyFont="1" applyFill="1" applyBorder="1" applyAlignment="1">
      <alignment vertical="center" wrapText="1"/>
    </xf>
    <xf numFmtId="0" fontId="2" fillId="44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 vertical="center" wrapText="1"/>
    </xf>
    <xf numFmtId="0" fontId="0" fillId="43" borderId="0" xfId="0" applyFont="1" applyFill="1" applyAlignment="1">
      <alignment horizontal="center" vertical="center" wrapText="1"/>
    </xf>
    <xf numFmtId="0" fontId="0" fillId="9" borderId="0" xfId="0" applyFont="1" applyFill="1" applyBorder="1" applyAlignment="1">
      <alignment vertical="center" wrapText="1"/>
    </xf>
    <xf numFmtId="0" fontId="0" fillId="9" borderId="0" xfId="0" applyFont="1" applyFill="1" applyAlignment="1">
      <alignment horizontal="center" vertical="center" wrapText="1"/>
    </xf>
    <xf numFmtId="0" fontId="0" fillId="43" borderId="0" xfId="0" applyFont="1" applyFill="1" applyBorder="1" applyAlignment="1">
      <alignment vertical="center" wrapText="1"/>
    </xf>
    <xf numFmtId="0" fontId="0" fillId="42" borderId="0" xfId="0" applyFont="1" applyFill="1" applyAlignment="1">
      <alignment vertical="center" wrapText="1"/>
    </xf>
    <xf numFmtId="0" fontId="0" fillId="43" borderId="0" xfId="0" applyFont="1" applyFill="1" applyAlignment="1">
      <alignment vertical="center" wrapText="1"/>
    </xf>
    <xf numFmtId="0" fontId="0" fillId="43" borderId="17" xfId="0" applyFont="1" applyFill="1" applyBorder="1" applyAlignment="1">
      <alignment horizontal="center" vertical="center" wrapText="1"/>
    </xf>
    <xf numFmtId="0" fontId="0" fillId="43" borderId="18" xfId="0" applyFont="1" applyFill="1" applyBorder="1" applyAlignment="1">
      <alignment horizontal="center" vertical="center" wrapText="1"/>
    </xf>
    <xf numFmtId="0" fontId="0" fillId="43" borderId="19" xfId="0" applyFont="1" applyFill="1" applyBorder="1" applyAlignment="1">
      <alignment horizontal="center" vertical="center" wrapText="1"/>
    </xf>
    <xf numFmtId="0" fontId="0" fillId="44" borderId="17" xfId="0" applyFont="1" applyFill="1" applyBorder="1" applyAlignment="1">
      <alignment horizontal="center" vertical="center" wrapText="1"/>
    </xf>
    <xf numFmtId="0" fontId="0" fillId="44" borderId="18" xfId="0" applyFont="1" applyFill="1" applyBorder="1" applyAlignment="1">
      <alignment horizontal="center" vertical="center" wrapText="1"/>
    </xf>
    <xf numFmtId="0" fontId="0" fillId="44" borderId="19" xfId="0" applyFont="1" applyFill="1" applyBorder="1" applyAlignment="1">
      <alignment horizontal="center" vertical="center" wrapText="1"/>
    </xf>
    <xf numFmtId="0" fontId="0" fillId="4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44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3" fillId="32" borderId="20" xfId="0" applyFont="1" applyFill="1" applyBorder="1" applyAlignment="1">
      <alignment vertical="center" wrapText="1"/>
    </xf>
    <xf numFmtId="0" fontId="3" fillId="32" borderId="21" xfId="0" applyFont="1" applyFill="1" applyBorder="1" applyAlignment="1">
      <alignment vertical="center" wrapText="1"/>
    </xf>
    <xf numFmtId="0" fontId="3" fillId="32" borderId="22" xfId="0" applyFont="1" applyFill="1" applyBorder="1" applyAlignment="1">
      <alignment vertical="center" wrapText="1"/>
    </xf>
    <xf numFmtId="0" fontId="3" fillId="32" borderId="23" xfId="0" applyFont="1" applyFill="1" applyBorder="1" applyAlignment="1">
      <alignment vertical="center" wrapText="1"/>
    </xf>
    <xf numFmtId="0" fontId="3" fillId="32" borderId="24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5" fillId="43" borderId="0" xfId="0" applyFont="1" applyFill="1" applyAlignment="1">
      <alignment horizontal="center"/>
    </xf>
    <xf numFmtId="0" fontId="0" fillId="36" borderId="15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center" vertical="center" wrapText="1"/>
    </xf>
    <xf numFmtId="0" fontId="0" fillId="36" borderId="31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0" fontId="0" fillId="39" borderId="25" xfId="0" applyFont="1" applyFill="1" applyBorder="1" applyAlignment="1">
      <alignment horizontal="center" vertical="center" wrapText="1"/>
    </xf>
    <xf numFmtId="0" fontId="0" fillId="39" borderId="26" xfId="0" applyFont="1" applyFill="1" applyBorder="1" applyAlignment="1">
      <alignment horizontal="center" vertical="center" wrapText="1"/>
    </xf>
    <xf numFmtId="0" fontId="0" fillId="39" borderId="30" xfId="0" applyFont="1" applyFill="1" applyBorder="1" applyAlignment="1">
      <alignment horizontal="center" vertical="center" wrapText="1"/>
    </xf>
    <xf numFmtId="0" fontId="0" fillId="39" borderId="31" xfId="0" applyFont="1" applyFill="1" applyBorder="1" applyAlignment="1">
      <alignment horizontal="center" vertical="center" wrapText="1"/>
    </xf>
    <xf numFmtId="0" fontId="0" fillId="39" borderId="32" xfId="0" applyFont="1" applyFill="1" applyBorder="1" applyAlignment="1">
      <alignment horizontal="center" vertical="center" wrapText="1"/>
    </xf>
    <xf numFmtId="0" fontId="3" fillId="18" borderId="27" xfId="0" applyFont="1" applyFill="1" applyBorder="1" applyAlignment="1">
      <alignment horizontal="center" vertical="center" wrapText="1"/>
    </xf>
    <xf numFmtId="0" fontId="3" fillId="18" borderId="28" xfId="0" applyFont="1" applyFill="1" applyBorder="1" applyAlignment="1">
      <alignment horizontal="center" vertical="center" wrapText="1"/>
    </xf>
    <xf numFmtId="0" fontId="3" fillId="18" borderId="29" xfId="0" applyFont="1" applyFill="1" applyBorder="1" applyAlignment="1">
      <alignment horizontal="center" vertical="center" wrapText="1"/>
    </xf>
    <xf numFmtId="9" fontId="3" fillId="18" borderId="27" xfId="54" applyFont="1" applyFill="1" applyBorder="1" applyAlignment="1">
      <alignment horizontal="center" vertical="center" wrapText="1"/>
    </xf>
    <xf numFmtId="9" fontId="3" fillId="18" borderId="28" xfId="54" applyFont="1" applyFill="1" applyBorder="1" applyAlignment="1">
      <alignment horizontal="center" vertical="center" wrapText="1"/>
    </xf>
    <xf numFmtId="9" fontId="3" fillId="18" borderId="29" xfId="54" applyFont="1" applyFill="1" applyBorder="1" applyAlignment="1">
      <alignment horizontal="center" vertical="center" wrapText="1"/>
    </xf>
    <xf numFmtId="0" fontId="0" fillId="42" borderId="30" xfId="0" applyFont="1" applyFill="1" applyBorder="1" applyAlignment="1">
      <alignment horizontal="center" vertical="center" wrapText="1"/>
    </xf>
    <xf numFmtId="0" fontId="0" fillId="42" borderId="31" xfId="0" applyFont="1" applyFill="1" applyBorder="1" applyAlignment="1">
      <alignment horizontal="center" vertical="center" wrapText="1"/>
    </xf>
    <xf numFmtId="0" fontId="0" fillId="42" borderId="32" xfId="0" applyFont="1" applyFill="1" applyBorder="1" applyAlignment="1">
      <alignment horizontal="center" vertical="center" wrapText="1"/>
    </xf>
    <xf numFmtId="0" fontId="0" fillId="42" borderId="15" xfId="0" applyFont="1" applyFill="1" applyBorder="1" applyAlignment="1">
      <alignment horizontal="center" vertical="center" wrapText="1"/>
    </xf>
    <xf numFmtId="0" fontId="0" fillId="42" borderId="25" xfId="0" applyFont="1" applyFill="1" applyBorder="1" applyAlignment="1">
      <alignment horizontal="center" vertical="center" wrapText="1"/>
    </xf>
    <xf numFmtId="0" fontId="0" fillId="42" borderId="2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3" fillId="39" borderId="27" xfId="0" applyFont="1" applyFill="1" applyBorder="1" applyAlignment="1">
      <alignment horizontal="center" vertical="center" wrapText="1"/>
    </xf>
    <xf numFmtId="0" fontId="3" fillId="39" borderId="28" xfId="0" applyFont="1" applyFill="1" applyBorder="1" applyAlignment="1">
      <alignment horizontal="center" vertical="center" wrapText="1"/>
    </xf>
    <xf numFmtId="0" fontId="3" fillId="39" borderId="29" xfId="0" applyFont="1" applyFill="1" applyBorder="1" applyAlignment="1">
      <alignment horizontal="center" vertical="center" wrapText="1"/>
    </xf>
    <xf numFmtId="0" fontId="3" fillId="43" borderId="27" xfId="0" applyFont="1" applyFill="1" applyBorder="1" applyAlignment="1">
      <alignment horizontal="center" vertical="center" wrapText="1"/>
    </xf>
    <xf numFmtId="0" fontId="3" fillId="43" borderId="28" xfId="0" applyFont="1" applyFill="1" applyBorder="1" applyAlignment="1">
      <alignment horizontal="center" vertical="center" wrapText="1"/>
    </xf>
    <xf numFmtId="0" fontId="3" fillId="43" borderId="29" xfId="0" applyFont="1" applyFill="1" applyBorder="1" applyAlignment="1">
      <alignment horizontal="center" vertical="center" wrapText="1"/>
    </xf>
    <xf numFmtId="9" fontId="3" fillId="43" borderId="27" xfId="54" applyFont="1" applyFill="1" applyBorder="1" applyAlignment="1">
      <alignment horizontal="center" vertical="center" wrapText="1"/>
    </xf>
    <xf numFmtId="9" fontId="3" fillId="43" borderId="28" xfId="54" applyFont="1" applyFill="1" applyBorder="1" applyAlignment="1">
      <alignment horizontal="center" vertical="center" wrapText="1"/>
    </xf>
    <xf numFmtId="9" fontId="3" fillId="43" borderId="29" xfId="54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0" fillId="35" borderId="30" xfId="52" applyFont="1" applyFill="1" applyBorder="1" applyAlignment="1">
      <alignment horizontal="center" vertical="center" wrapText="1"/>
      <protection/>
    </xf>
    <xf numFmtId="0" fontId="0" fillId="35" borderId="31" xfId="52" applyFont="1" applyFill="1" applyBorder="1" applyAlignment="1">
      <alignment horizontal="center" vertical="center" wrapText="1"/>
      <protection/>
    </xf>
    <xf numFmtId="0" fontId="0" fillId="35" borderId="32" xfId="52" applyFont="1" applyFill="1" applyBorder="1" applyAlignment="1">
      <alignment horizontal="center" vertical="center" wrapText="1"/>
      <protection/>
    </xf>
    <xf numFmtId="0" fontId="0" fillId="35" borderId="15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6" fillId="38" borderId="27" xfId="0" applyFont="1" applyFill="1" applyBorder="1" applyAlignment="1">
      <alignment horizontal="center" vertical="center" wrapText="1"/>
    </xf>
    <xf numFmtId="0" fontId="46" fillId="38" borderId="28" xfId="0" applyFont="1" applyFill="1" applyBorder="1" applyAlignment="1">
      <alignment horizontal="center" vertical="center" wrapText="1"/>
    </xf>
    <xf numFmtId="0" fontId="46" fillId="38" borderId="29" xfId="0" applyFont="1" applyFill="1" applyBorder="1" applyAlignment="1">
      <alignment horizontal="center" vertical="center" wrapText="1"/>
    </xf>
    <xf numFmtId="0" fontId="0" fillId="34" borderId="30" xfId="52" applyFont="1" applyFill="1" applyBorder="1" applyAlignment="1">
      <alignment horizontal="center" vertical="center" wrapText="1"/>
      <protection/>
    </xf>
    <xf numFmtId="0" fontId="0" fillId="34" borderId="31" xfId="52" applyFont="1" applyFill="1" applyBorder="1" applyAlignment="1">
      <alignment horizontal="center" vertical="center" wrapText="1"/>
      <protection/>
    </xf>
    <xf numFmtId="0" fontId="0" fillId="34" borderId="32" xfId="52" applyFont="1" applyFill="1" applyBorder="1" applyAlignment="1">
      <alignment horizontal="center" vertical="center" wrapText="1"/>
      <protection/>
    </xf>
    <xf numFmtId="0" fontId="0" fillId="38" borderId="30" xfId="0" applyFont="1" applyFill="1" applyBorder="1" applyAlignment="1">
      <alignment horizontal="center" vertical="center" wrapText="1"/>
    </xf>
    <xf numFmtId="0" fontId="0" fillId="38" borderId="31" xfId="0" applyFont="1" applyFill="1" applyBorder="1" applyAlignment="1">
      <alignment horizontal="center" vertical="center" wrapText="1"/>
    </xf>
    <xf numFmtId="0" fontId="0" fillId="38" borderId="32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0" fontId="0" fillId="38" borderId="25" xfId="0" applyFont="1" applyFill="1" applyBorder="1" applyAlignment="1">
      <alignment horizontal="center" vertical="center" wrapText="1"/>
    </xf>
    <xf numFmtId="0" fontId="0" fillId="38" borderId="26" xfId="0" applyFont="1" applyFill="1" applyBorder="1" applyAlignment="1">
      <alignment horizontal="center" vertical="center" wrapText="1"/>
    </xf>
    <xf numFmtId="0" fontId="3" fillId="42" borderId="27" xfId="0" applyFont="1" applyFill="1" applyBorder="1" applyAlignment="1">
      <alignment horizontal="center" vertical="center" wrapText="1"/>
    </xf>
    <xf numFmtId="0" fontId="3" fillId="42" borderId="28" xfId="0" applyFont="1" applyFill="1" applyBorder="1" applyAlignment="1">
      <alignment horizontal="center" vertical="center" wrapText="1"/>
    </xf>
    <xf numFmtId="0" fontId="3" fillId="42" borderId="29" xfId="0" applyFont="1" applyFill="1" applyBorder="1" applyAlignment="1">
      <alignment horizontal="center" vertical="center" wrapText="1"/>
    </xf>
    <xf numFmtId="0" fontId="0" fillId="38" borderId="39" xfId="0" applyFont="1" applyFill="1" applyBorder="1" applyAlignment="1">
      <alignment horizontal="center" vertical="center" wrapText="1"/>
    </xf>
    <xf numFmtId="0" fontId="0" fillId="38" borderId="40" xfId="0" applyFont="1" applyFill="1" applyBorder="1" applyAlignment="1">
      <alignment horizontal="center" vertical="center" wrapText="1"/>
    </xf>
    <xf numFmtId="0" fontId="0" fillId="38" borderId="41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0" fillId="37" borderId="30" xfId="0" applyFont="1" applyFill="1" applyBorder="1" applyAlignment="1">
      <alignment horizontal="center" vertical="center" wrapText="1"/>
    </xf>
    <xf numFmtId="0" fontId="0" fillId="37" borderId="31" xfId="0" applyFont="1" applyFill="1" applyBorder="1" applyAlignment="1">
      <alignment horizontal="center" vertical="center" wrapText="1"/>
    </xf>
    <xf numFmtId="0" fontId="0" fillId="37" borderId="32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25" xfId="0" applyFont="1" applyFill="1" applyBorder="1" applyAlignment="1">
      <alignment horizontal="center" vertical="center" wrapText="1"/>
    </xf>
    <xf numFmtId="0" fontId="0" fillId="37" borderId="26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 wrapText="1"/>
    </xf>
    <xf numFmtId="0" fontId="0" fillId="35" borderId="44" xfId="0" applyFont="1" applyFill="1" applyBorder="1" applyAlignment="1">
      <alignment horizontal="center" vertical="center" wrapText="1"/>
    </xf>
    <xf numFmtId="0" fontId="0" fillId="35" borderId="45" xfId="0" applyFont="1" applyFill="1" applyBorder="1" applyAlignment="1">
      <alignment horizontal="center" vertical="center" wrapText="1"/>
    </xf>
    <xf numFmtId="0" fontId="0" fillId="35" borderId="46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9" borderId="42" xfId="0" applyFont="1" applyFill="1" applyBorder="1" applyAlignment="1">
      <alignment horizontal="center" vertical="center" wrapText="1"/>
    </xf>
    <xf numFmtId="0" fontId="0" fillId="9" borderId="34" xfId="0" applyFont="1" applyFill="1" applyBorder="1" applyAlignment="1">
      <alignment horizontal="center" vertical="center" wrapText="1"/>
    </xf>
    <xf numFmtId="0" fontId="0" fillId="9" borderId="43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9" borderId="30" xfId="0" applyFont="1" applyFill="1" applyBorder="1" applyAlignment="1">
      <alignment horizontal="center" vertical="center" wrapText="1"/>
    </xf>
    <xf numFmtId="0" fontId="0" fillId="9" borderId="31" xfId="0" applyFont="1" applyFill="1" applyBorder="1" applyAlignment="1">
      <alignment horizontal="center" vertical="center" wrapText="1"/>
    </xf>
    <xf numFmtId="0" fontId="0" fillId="9" borderId="32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9" fillId="9" borderId="25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0" fillId="9" borderId="15" xfId="0" applyFont="1" applyFill="1" applyBorder="1" applyAlignment="1">
      <alignment horizontal="center" vertical="center" wrapText="1"/>
    </xf>
    <xf numFmtId="0" fontId="0" fillId="9" borderId="25" xfId="0" applyFont="1" applyFill="1" applyBorder="1" applyAlignment="1">
      <alignment horizontal="center" vertical="center" wrapText="1"/>
    </xf>
    <xf numFmtId="0" fontId="0" fillId="9" borderId="26" xfId="0" applyFont="1" applyFill="1" applyBorder="1" applyAlignment="1">
      <alignment horizontal="center" vertical="center" wrapText="1"/>
    </xf>
    <xf numFmtId="0" fontId="3" fillId="44" borderId="27" xfId="0" applyFont="1" applyFill="1" applyBorder="1" applyAlignment="1">
      <alignment horizontal="center" vertical="center" wrapText="1"/>
    </xf>
    <xf numFmtId="0" fontId="3" fillId="44" borderId="28" xfId="0" applyFont="1" applyFill="1" applyBorder="1" applyAlignment="1">
      <alignment horizontal="center" vertical="center" wrapText="1"/>
    </xf>
    <xf numFmtId="0" fontId="3" fillId="44" borderId="29" xfId="0" applyFont="1" applyFill="1" applyBorder="1" applyAlignment="1">
      <alignment horizontal="center" vertical="center" wrapText="1"/>
    </xf>
    <xf numFmtId="9" fontId="3" fillId="44" borderId="27" xfId="54" applyFont="1" applyFill="1" applyBorder="1" applyAlignment="1">
      <alignment horizontal="center" vertical="center" wrapText="1"/>
    </xf>
    <xf numFmtId="9" fontId="3" fillId="44" borderId="28" xfId="54" applyFont="1" applyFill="1" applyBorder="1" applyAlignment="1">
      <alignment horizontal="center" vertical="center" wrapText="1"/>
    </xf>
    <xf numFmtId="9" fontId="3" fillId="44" borderId="29" xfId="54" applyFont="1" applyFill="1" applyBorder="1" applyAlignment="1">
      <alignment horizontal="center" vertical="center" wrapText="1"/>
    </xf>
    <xf numFmtId="0" fontId="0" fillId="9" borderId="44" xfId="0" applyFont="1" applyFill="1" applyBorder="1" applyAlignment="1">
      <alignment horizontal="center" vertical="center" wrapText="1"/>
    </xf>
    <xf numFmtId="0" fontId="0" fillId="9" borderId="45" xfId="0" applyFont="1" applyFill="1" applyBorder="1" applyAlignment="1">
      <alignment horizontal="center" vertical="center" wrapText="1"/>
    </xf>
    <xf numFmtId="0" fontId="0" fillId="9" borderId="46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left" vertical="center" wrapText="1"/>
    </xf>
    <xf numFmtId="0" fontId="3" fillId="9" borderId="28" xfId="0" applyFont="1" applyFill="1" applyBorder="1" applyAlignment="1">
      <alignment horizontal="left" vertical="center" wrapText="1"/>
    </xf>
    <xf numFmtId="0" fontId="3" fillId="9" borderId="29" xfId="0" applyFont="1" applyFill="1" applyBorder="1" applyAlignment="1">
      <alignment horizontal="left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9" fontId="3" fillId="32" borderId="27" xfId="54" applyFont="1" applyFill="1" applyBorder="1" applyAlignment="1">
      <alignment horizontal="center" vertical="center" wrapText="1"/>
    </xf>
    <xf numFmtId="9" fontId="3" fillId="32" borderId="28" xfId="54" applyFont="1" applyFill="1" applyBorder="1" applyAlignment="1">
      <alignment horizontal="center" vertical="center" wrapText="1"/>
    </xf>
    <xf numFmtId="9" fontId="3" fillId="32" borderId="29" xfId="54" applyFont="1" applyFill="1" applyBorder="1" applyAlignment="1">
      <alignment horizontal="center" vertical="center" wrapText="1"/>
    </xf>
    <xf numFmtId="0" fontId="0" fillId="35" borderId="42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0" fillId="35" borderId="4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43" borderId="33" xfId="0" applyFont="1" applyFill="1" applyBorder="1" applyAlignment="1">
      <alignment horizontal="center" vertical="center" wrapText="1"/>
    </xf>
    <xf numFmtId="0" fontId="5" fillId="43" borderId="34" xfId="0" applyFont="1" applyFill="1" applyBorder="1" applyAlignment="1">
      <alignment horizontal="center" vertical="center" wrapText="1"/>
    </xf>
    <xf numFmtId="0" fontId="5" fillId="43" borderId="35" xfId="0" applyFont="1" applyFill="1" applyBorder="1" applyAlignment="1">
      <alignment horizontal="center" vertical="center" wrapText="1"/>
    </xf>
    <xf numFmtId="0" fontId="5" fillId="18" borderId="33" xfId="0" applyFont="1" applyFill="1" applyBorder="1" applyAlignment="1">
      <alignment horizontal="center" vertical="center" wrapText="1"/>
    </xf>
    <xf numFmtId="0" fontId="7" fillId="18" borderId="34" xfId="0" applyFont="1" applyFill="1" applyBorder="1" applyAlignment="1">
      <alignment/>
    </xf>
    <xf numFmtId="0" fontId="7" fillId="18" borderId="35" xfId="0" applyFont="1" applyFill="1" applyBorder="1" applyAlignment="1">
      <alignment/>
    </xf>
    <xf numFmtId="0" fontId="3" fillId="32" borderId="14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42" borderId="14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43" borderId="14" xfId="0" applyFont="1" applyFill="1" applyBorder="1" applyAlignment="1">
      <alignment horizontal="center" vertical="center" wrapText="1"/>
    </xf>
    <xf numFmtId="0" fontId="9" fillId="43" borderId="14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9" borderId="14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../../../../Downloads/PRESENTACION%20CONDICIONES%20CALIDAD%20CONTADURIA%20PUBLICA%20%202015.pptx" TargetMode="External" /><Relationship Id="rId3" Type="http://schemas.openxmlformats.org/officeDocument/2006/relationships/hyperlink" Target="../../../../Downloads/PRESENTACION%20CONDICIONES%20CALIDAD%20CONTADURIA%20PUBLICA%20%202015.pptx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../../../../Downloads/PRESENTACION%20CONDICIONES%20CALIDAD%20CONTADURIA%20PUBLICA%20%202015.pptx" TargetMode="External" /><Relationship Id="rId3" Type="http://schemas.openxmlformats.org/officeDocument/2006/relationships/hyperlink" Target="../../../../Downloads/PRESENTACION%20CONDICIONES%20CALIDAD%20CONTADURIA%20PUBLICA%20%202015.ppt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0</xdr:rowOff>
    </xdr:from>
    <xdr:to>
      <xdr:col>0</xdr:col>
      <xdr:colOff>438150</xdr:colOff>
      <xdr:row>3</xdr:row>
      <xdr:rowOff>0</xdr:rowOff>
    </xdr:to>
    <xdr:pic>
      <xdr:nvPicPr>
        <xdr:cNvPr id="1" name="1 Imagen" descr="logo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7</xdr:row>
      <xdr:rowOff>142875</xdr:rowOff>
    </xdr:from>
    <xdr:to>
      <xdr:col>32</xdr:col>
      <xdr:colOff>19050</xdr:colOff>
      <xdr:row>7</xdr:row>
      <xdr:rowOff>142875</xdr:rowOff>
    </xdr:to>
    <xdr:sp>
      <xdr:nvSpPr>
        <xdr:cNvPr id="2" name="3 Conector recto de flecha"/>
        <xdr:cNvSpPr>
          <a:spLocks/>
        </xdr:cNvSpPr>
      </xdr:nvSpPr>
      <xdr:spPr>
        <a:xfrm>
          <a:off x="10125075" y="1781175"/>
          <a:ext cx="8172450" cy="0"/>
        </a:xfrm>
        <a:prstGeom prst="straightConnector1">
          <a:avLst/>
        </a:prstGeom>
        <a:noFill/>
        <a:ln w="28575" cmpd="sng">
          <a:solidFill>
            <a:srgbClr val="C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11</xdr:row>
      <xdr:rowOff>171450</xdr:rowOff>
    </xdr:from>
    <xdr:to>
      <xdr:col>32</xdr:col>
      <xdr:colOff>0</xdr:colOff>
      <xdr:row>11</xdr:row>
      <xdr:rowOff>190500</xdr:rowOff>
    </xdr:to>
    <xdr:sp>
      <xdr:nvSpPr>
        <xdr:cNvPr id="3" name="20 Conector recto de flecha"/>
        <xdr:cNvSpPr>
          <a:spLocks/>
        </xdr:cNvSpPr>
      </xdr:nvSpPr>
      <xdr:spPr>
        <a:xfrm>
          <a:off x="12115800" y="2781300"/>
          <a:ext cx="6162675" cy="19050"/>
        </a:xfrm>
        <a:prstGeom prst="straightConnector1">
          <a:avLst/>
        </a:prstGeom>
        <a:noFill/>
        <a:ln w="28575" cmpd="sng">
          <a:solidFill>
            <a:srgbClr val="C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114300</xdr:colOff>
      <xdr:row>7</xdr:row>
      <xdr:rowOff>142875</xdr:rowOff>
    </xdr:from>
    <xdr:to>
      <xdr:col>37</xdr:col>
      <xdr:colOff>790575</xdr:colOff>
      <xdr:row>13</xdr:row>
      <xdr:rowOff>95250</xdr:rowOff>
    </xdr:to>
    <xdr:sp>
      <xdr:nvSpPr>
        <xdr:cNvPr id="4" name="Conector angular 10"/>
        <xdr:cNvSpPr>
          <a:spLocks/>
        </xdr:cNvSpPr>
      </xdr:nvSpPr>
      <xdr:spPr>
        <a:xfrm rot="16200000" flipH="1">
          <a:off x="20031075" y="1781175"/>
          <a:ext cx="1219200" cy="1524000"/>
        </a:xfrm>
        <a:prstGeom prst="bentConnector3">
          <a:avLst>
            <a:gd name="adj" fmla="val 638"/>
          </a:avLst>
        </a:prstGeom>
        <a:noFill/>
        <a:ln w="38100" cmpd="sng">
          <a:solidFill>
            <a:srgbClr val="C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295275</xdr:colOff>
      <xdr:row>3</xdr:row>
      <xdr:rowOff>0</xdr:rowOff>
    </xdr:to>
    <xdr:pic>
      <xdr:nvPicPr>
        <xdr:cNvPr id="1" name="1 Imagen" descr="logo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03"/>
  <sheetViews>
    <sheetView tabSelected="1" zoomScale="73" zoomScaleNormal="73" zoomScalePageLayoutView="60" workbookViewId="0" topLeftCell="D29">
      <selection activeCell="Y41" sqref="Y41:AA41"/>
    </sheetView>
  </sheetViews>
  <sheetFormatPr defaultColWidth="11.421875" defaultRowHeight="12.75"/>
  <cols>
    <col min="1" max="1" width="24.140625" style="31" customWidth="1"/>
    <col min="2" max="2" width="1.28515625" style="31" customWidth="1"/>
    <col min="3" max="3" width="30.57421875" style="31" customWidth="1"/>
    <col min="4" max="4" width="1.7109375" style="31" customWidth="1"/>
    <col min="5" max="5" width="19.140625" style="31" customWidth="1"/>
    <col min="6" max="6" width="1.1484375" style="31" customWidth="1"/>
    <col min="7" max="7" width="11.57421875" style="31" customWidth="1"/>
    <col min="8" max="8" width="1.8515625" style="31" customWidth="1"/>
    <col min="9" max="9" width="6.8515625" style="31" customWidth="1"/>
    <col min="10" max="10" width="14.00390625" style="31" customWidth="1"/>
    <col min="11" max="11" width="9.28125" style="31" customWidth="1"/>
    <col min="12" max="12" width="3.00390625" style="31" customWidth="1"/>
    <col min="13" max="13" width="5.57421875" style="31" customWidth="1"/>
    <col min="14" max="14" width="13.8515625" style="31" customWidth="1"/>
    <col min="15" max="15" width="7.140625" style="31" customWidth="1"/>
    <col min="16" max="16" width="3.421875" style="31" customWidth="1"/>
    <col min="17" max="17" width="6.140625" style="31" customWidth="1"/>
    <col min="18" max="18" width="14.00390625" style="31" customWidth="1"/>
    <col min="19" max="19" width="5.8515625" style="31" customWidth="1"/>
    <col min="20" max="20" width="2.00390625" style="31" customWidth="1"/>
    <col min="21" max="21" width="5.421875" style="31" customWidth="1"/>
    <col min="22" max="22" width="14.7109375" style="31" customWidth="1"/>
    <col min="23" max="23" width="10.28125" style="31" customWidth="1"/>
    <col min="24" max="24" width="2.140625" style="31" customWidth="1"/>
    <col min="25" max="25" width="6.00390625" style="31" customWidth="1"/>
    <col min="26" max="26" width="14.00390625" style="31" customWidth="1"/>
    <col min="27" max="27" width="5.8515625" style="31" customWidth="1"/>
    <col min="28" max="28" width="1.8515625" style="31" customWidth="1"/>
    <col min="29" max="29" width="5.7109375" style="31" customWidth="1"/>
    <col min="30" max="30" width="13.8515625" style="31" customWidth="1"/>
    <col min="31" max="31" width="7.7109375" style="31" customWidth="1"/>
    <col min="32" max="32" width="4.00390625" style="32" customWidth="1"/>
    <col min="33" max="33" width="5.8515625" style="31" customWidth="1"/>
    <col min="34" max="34" width="14.57421875" style="31" customWidth="1"/>
    <col min="35" max="35" width="4.140625" style="31" customWidth="1"/>
    <col min="36" max="36" width="1.8515625" style="31" customWidth="1"/>
    <col min="37" max="37" width="6.28125" style="31" customWidth="1"/>
    <col min="38" max="38" width="15.421875" style="31" customWidth="1"/>
    <col min="39" max="39" width="8.57421875" style="31" customWidth="1"/>
    <col min="40" max="40" width="1.7109375" style="31" customWidth="1"/>
    <col min="41" max="41" width="5.57421875" style="31" customWidth="1"/>
    <col min="42" max="42" width="14.00390625" style="31" customWidth="1"/>
    <col min="43" max="43" width="4.8515625" style="31" bestFit="1" customWidth="1"/>
    <col min="44" max="44" width="6.28125" style="31" customWidth="1"/>
    <col min="45" max="45" width="7.140625" style="31" customWidth="1"/>
    <col min="46" max="46" width="14.28125" style="31" customWidth="1"/>
    <col min="47" max="47" width="6.7109375" style="31" customWidth="1"/>
    <col min="48" max="48" width="2.140625" style="31" customWidth="1"/>
    <col min="49" max="16384" width="11.421875" style="31" customWidth="1"/>
  </cols>
  <sheetData>
    <row r="2" spans="1:47" ht="18">
      <c r="A2" s="235" t="s">
        <v>40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</row>
    <row r="3" spans="1:47" ht="15.75" thickBot="1">
      <c r="A3" s="236" t="s">
        <v>221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</row>
    <row r="4" spans="1:47" ht="22.5" customHeight="1" thickBot="1">
      <c r="A4" s="144" t="s">
        <v>42</v>
      </c>
      <c r="B4" s="4"/>
      <c r="C4" s="144" t="s">
        <v>57</v>
      </c>
      <c r="D4" s="4"/>
      <c r="E4" s="144" t="s">
        <v>25</v>
      </c>
      <c r="F4" s="4"/>
      <c r="G4" s="144" t="s">
        <v>0</v>
      </c>
      <c r="H4" s="4"/>
      <c r="I4" s="237" t="s">
        <v>41</v>
      </c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9"/>
      <c r="AF4" s="27"/>
      <c r="AG4" s="240" t="s">
        <v>56</v>
      </c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2"/>
    </row>
    <row r="5" spans="1:47" ht="22.5" customHeight="1" thickBot="1">
      <c r="A5" s="146"/>
      <c r="B5" s="4"/>
      <c r="C5" s="146"/>
      <c r="D5" s="4"/>
      <c r="E5" s="146"/>
      <c r="F5" s="4"/>
      <c r="G5" s="146"/>
      <c r="H5" s="4"/>
      <c r="I5" s="109" t="s">
        <v>1</v>
      </c>
      <c r="J5" s="110"/>
      <c r="K5" s="111"/>
      <c r="L5" s="59"/>
      <c r="M5" s="109" t="s">
        <v>2</v>
      </c>
      <c r="N5" s="110"/>
      <c r="O5" s="111"/>
      <c r="P5" s="59"/>
      <c r="Q5" s="109" t="s">
        <v>3</v>
      </c>
      <c r="R5" s="110"/>
      <c r="S5" s="111"/>
      <c r="T5" s="1"/>
      <c r="U5" s="109" t="s">
        <v>4</v>
      </c>
      <c r="V5" s="110"/>
      <c r="W5" s="111"/>
      <c r="X5" s="1"/>
      <c r="Y5" s="109" t="s">
        <v>5</v>
      </c>
      <c r="Z5" s="110"/>
      <c r="AA5" s="111"/>
      <c r="AB5" s="1"/>
      <c r="AC5" s="109" t="s">
        <v>6</v>
      </c>
      <c r="AD5" s="110"/>
      <c r="AE5" s="111"/>
      <c r="AF5" s="22"/>
      <c r="AG5" s="109" t="s">
        <v>7</v>
      </c>
      <c r="AH5" s="110"/>
      <c r="AI5" s="111"/>
      <c r="AJ5" s="1"/>
      <c r="AK5" s="109" t="s">
        <v>8</v>
      </c>
      <c r="AL5" s="110"/>
      <c r="AM5" s="111"/>
      <c r="AN5" s="1"/>
      <c r="AO5" s="109" t="s">
        <v>9</v>
      </c>
      <c r="AP5" s="110"/>
      <c r="AQ5" s="111"/>
      <c r="AR5" s="1"/>
      <c r="AS5" s="109" t="s">
        <v>10</v>
      </c>
      <c r="AT5" s="110"/>
      <c r="AU5" s="111"/>
    </row>
    <row r="6" spans="1:47" ht="18.75" customHeight="1" thickBot="1">
      <c r="A6" s="226" t="s">
        <v>166</v>
      </c>
      <c r="B6" s="57"/>
      <c r="C6" s="226" t="s">
        <v>166</v>
      </c>
      <c r="D6" s="57"/>
      <c r="E6" s="226">
        <f>O9+O13+S13</f>
        <v>6</v>
      </c>
      <c r="F6" s="57"/>
      <c r="G6" s="229">
        <f>E6/E101</f>
        <v>0.05660377358490566</v>
      </c>
      <c r="H6" s="57"/>
      <c r="I6" s="58"/>
      <c r="J6" s="58"/>
      <c r="K6" s="58"/>
      <c r="L6" s="59"/>
      <c r="M6" s="51"/>
      <c r="N6" s="51"/>
      <c r="O6" s="51"/>
      <c r="P6" s="59"/>
      <c r="Q6" s="58"/>
      <c r="R6" s="58"/>
      <c r="S6" s="58"/>
      <c r="T6" s="59"/>
      <c r="U6" s="58"/>
      <c r="V6" s="58"/>
      <c r="W6" s="58"/>
      <c r="X6" s="59"/>
      <c r="Y6" s="58"/>
      <c r="Z6" s="58"/>
      <c r="AA6" s="58"/>
      <c r="AB6" s="59"/>
      <c r="AC6" s="58"/>
      <c r="AD6" s="58"/>
      <c r="AE6" s="58"/>
      <c r="AF6" s="22"/>
      <c r="AG6" s="58"/>
      <c r="AH6" s="58"/>
      <c r="AI6" s="58"/>
      <c r="AJ6" s="59"/>
      <c r="AK6" s="58"/>
      <c r="AL6" s="58"/>
      <c r="AM6" s="58"/>
      <c r="AN6" s="59"/>
      <c r="AO6" s="58"/>
      <c r="AP6" s="58"/>
      <c r="AQ6" s="58"/>
      <c r="AR6" s="59"/>
      <c r="AS6" s="58"/>
      <c r="AT6" s="58"/>
      <c r="AU6" s="58"/>
    </row>
    <row r="7" spans="1:47" ht="18.75" customHeight="1" thickBot="1" thickTop="1">
      <c r="A7" s="227"/>
      <c r="B7" s="57"/>
      <c r="C7" s="227"/>
      <c r="D7" s="57"/>
      <c r="E7" s="227"/>
      <c r="F7" s="57"/>
      <c r="G7" s="230"/>
      <c r="H7" s="57"/>
      <c r="I7" s="58"/>
      <c r="J7" s="58"/>
      <c r="K7" s="58"/>
      <c r="L7" s="59"/>
      <c r="M7" s="217" t="s">
        <v>134</v>
      </c>
      <c r="N7" s="218"/>
      <c r="O7" s="219"/>
      <c r="P7" s="59"/>
      <c r="Q7" s="58"/>
      <c r="R7" s="58"/>
      <c r="S7" s="58"/>
      <c r="T7" s="59"/>
      <c r="U7" s="58"/>
      <c r="V7" s="58"/>
      <c r="W7" s="58"/>
      <c r="X7" s="59"/>
      <c r="Y7" s="58"/>
      <c r="Z7" s="58"/>
      <c r="AA7" s="58"/>
      <c r="AB7" s="59"/>
      <c r="AC7" s="58"/>
      <c r="AD7" s="58"/>
      <c r="AE7" s="58"/>
      <c r="AF7" s="22"/>
      <c r="AG7" s="217" t="s">
        <v>175</v>
      </c>
      <c r="AH7" s="218"/>
      <c r="AI7" s="219"/>
      <c r="AJ7" s="61"/>
      <c r="AK7" s="58"/>
      <c r="AL7" s="58"/>
      <c r="AM7" s="58"/>
      <c r="AN7" s="61"/>
      <c r="AO7" s="58"/>
      <c r="AP7" s="58"/>
      <c r="AQ7" s="58"/>
      <c r="AR7" s="61"/>
      <c r="AS7" s="58"/>
      <c r="AT7" s="58"/>
      <c r="AU7" s="58"/>
    </row>
    <row r="8" spans="1:47" ht="20.25" customHeight="1" thickBot="1">
      <c r="A8" s="227"/>
      <c r="B8" s="57"/>
      <c r="C8" s="227"/>
      <c r="D8" s="57"/>
      <c r="E8" s="227"/>
      <c r="F8" s="57"/>
      <c r="G8" s="230"/>
      <c r="H8" s="57"/>
      <c r="I8" s="58"/>
      <c r="J8" s="58"/>
      <c r="K8" s="58"/>
      <c r="L8" s="59"/>
      <c r="M8" s="208" t="s">
        <v>148</v>
      </c>
      <c r="N8" s="209"/>
      <c r="O8" s="210"/>
      <c r="P8" s="59"/>
      <c r="Q8" s="58"/>
      <c r="R8" s="58"/>
      <c r="S8" s="58"/>
      <c r="T8" s="59"/>
      <c r="U8" s="58"/>
      <c r="V8" s="58"/>
      <c r="W8" s="58"/>
      <c r="X8" s="59"/>
      <c r="Y8" s="58"/>
      <c r="Z8" s="58"/>
      <c r="AA8" s="58"/>
      <c r="AB8" s="59"/>
      <c r="AC8" s="58"/>
      <c r="AD8" s="58"/>
      <c r="AE8" s="58"/>
      <c r="AF8" s="22"/>
      <c r="AG8" s="208" t="s">
        <v>153</v>
      </c>
      <c r="AH8" s="209"/>
      <c r="AI8" s="210"/>
      <c r="AJ8" s="61"/>
      <c r="AK8" s="58"/>
      <c r="AL8" s="58"/>
      <c r="AM8" s="58"/>
      <c r="AN8" s="61"/>
      <c r="AO8" s="58"/>
      <c r="AP8" s="58"/>
      <c r="AQ8" s="58"/>
      <c r="AR8" s="61"/>
      <c r="AS8" s="58"/>
      <c r="AT8" s="58"/>
      <c r="AU8" s="58"/>
    </row>
    <row r="9" spans="1:47" ht="18.75" customHeight="1" thickBot="1">
      <c r="A9" s="227"/>
      <c r="B9" s="57"/>
      <c r="C9" s="227"/>
      <c r="D9" s="57"/>
      <c r="E9" s="227"/>
      <c r="F9" s="57"/>
      <c r="G9" s="230"/>
      <c r="H9" s="57"/>
      <c r="I9" s="58"/>
      <c r="J9" s="58"/>
      <c r="K9" s="58"/>
      <c r="L9" s="59"/>
      <c r="M9" s="6">
        <v>2</v>
      </c>
      <c r="N9" s="7" t="s">
        <v>58</v>
      </c>
      <c r="O9" s="8">
        <v>2</v>
      </c>
      <c r="P9" s="59"/>
      <c r="Q9" s="58"/>
      <c r="R9" s="58"/>
      <c r="S9" s="58"/>
      <c r="T9" s="59"/>
      <c r="U9" s="58"/>
      <c r="V9" s="58"/>
      <c r="W9" s="58"/>
      <c r="X9" s="59"/>
      <c r="Y9" s="58"/>
      <c r="Z9" s="58"/>
      <c r="AA9" s="58"/>
      <c r="AB9" s="59"/>
      <c r="AC9" s="58"/>
      <c r="AD9" s="58"/>
      <c r="AE9" s="58"/>
      <c r="AF9" s="22"/>
      <c r="AG9" s="6">
        <v>2</v>
      </c>
      <c r="AH9" s="7"/>
      <c r="AI9" s="8">
        <v>2</v>
      </c>
      <c r="AJ9" s="61"/>
      <c r="AK9" s="58"/>
      <c r="AL9" s="58"/>
      <c r="AM9" s="58"/>
      <c r="AN9" s="61"/>
      <c r="AO9" s="58"/>
      <c r="AP9" s="58"/>
      <c r="AQ9" s="58"/>
      <c r="AR9" s="61"/>
      <c r="AS9" s="58"/>
      <c r="AT9" s="58"/>
      <c r="AU9" s="58"/>
    </row>
    <row r="10" spans="1:47" ht="18.75" customHeight="1" thickBot="1" thickTop="1">
      <c r="A10" s="227"/>
      <c r="B10" s="57"/>
      <c r="C10" s="227"/>
      <c r="D10" s="57"/>
      <c r="E10" s="227"/>
      <c r="F10" s="57"/>
      <c r="G10" s="230"/>
      <c r="H10" s="57"/>
      <c r="I10" s="58"/>
      <c r="J10" s="58"/>
      <c r="K10" s="58"/>
      <c r="L10" s="59"/>
      <c r="M10" s="60"/>
      <c r="N10" s="60"/>
      <c r="O10" s="60"/>
      <c r="P10" s="59"/>
      <c r="Q10" s="58"/>
      <c r="R10" s="58"/>
      <c r="S10" s="58"/>
      <c r="T10" s="59"/>
      <c r="U10" s="58"/>
      <c r="V10" s="58"/>
      <c r="W10" s="58"/>
      <c r="X10" s="59"/>
      <c r="Y10" s="58"/>
      <c r="Z10" s="58"/>
      <c r="AA10" s="58"/>
      <c r="AB10" s="59"/>
      <c r="AC10" s="58"/>
      <c r="AD10" s="58"/>
      <c r="AE10" s="58"/>
      <c r="AF10" s="22"/>
      <c r="AG10" s="58"/>
      <c r="AH10" s="58"/>
      <c r="AI10" s="58"/>
      <c r="AJ10" s="61"/>
      <c r="AK10" s="58"/>
      <c r="AL10" s="58"/>
      <c r="AM10" s="58"/>
      <c r="AN10" s="61"/>
      <c r="AO10" s="58"/>
      <c r="AP10" s="58"/>
      <c r="AQ10" s="58"/>
      <c r="AR10" s="61"/>
      <c r="AS10" s="58"/>
      <c r="AT10" s="58"/>
      <c r="AU10" s="58"/>
    </row>
    <row r="11" spans="1:47" ht="18.75" customHeight="1" thickBot="1" thickTop="1">
      <c r="A11" s="227"/>
      <c r="B11" s="57"/>
      <c r="C11" s="227"/>
      <c r="D11" s="57"/>
      <c r="E11" s="227"/>
      <c r="F11" s="57"/>
      <c r="G11" s="230"/>
      <c r="H11" s="57"/>
      <c r="I11" s="58"/>
      <c r="J11" s="58"/>
      <c r="K11" s="58"/>
      <c r="L11" s="59"/>
      <c r="M11" s="217" t="s">
        <v>59</v>
      </c>
      <c r="N11" s="218"/>
      <c r="O11" s="219"/>
      <c r="P11" s="59"/>
      <c r="Q11" s="217" t="s">
        <v>174</v>
      </c>
      <c r="R11" s="218"/>
      <c r="S11" s="219"/>
      <c r="T11" s="59"/>
      <c r="U11" s="58"/>
      <c r="V11" s="58"/>
      <c r="W11" s="58"/>
      <c r="X11" s="59"/>
      <c r="Y11" s="58"/>
      <c r="Z11" s="58"/>
      <c r="AA11" s="58"/>
      <c r="AB11" s="59"/>
      <c r="AC11" s="58"/>
      <c r="AD11" s="58"/>
      <c r="AE11" s="58"/>
      <c r="AF11" s="22"/>
      <c r="AG11" s="195" t="s">
        <v>187</v>
      </c>
      <c r="AH11" s="196"/>
      <c r="AI11" s="197"/>
      <c r="AJ11" s="61"/>
      <c r="AK11" s="58"/>
      <c r="AL11" s="58"/>
      <c r="AM11" s="58"/>
      <c r="AN11" s="61"/>
      <c r="AO11" s="58"/>
      <c r="AP11" s="58"/>
      <c r="AQ11" s="58"/>
      <c r="AR11" s="61"/>
      <c r="AS11" s="58"/>
      <c r="AT11" s="58"/>
      <c r="AU11" s="58"/>
    </row>
    <row r="12" spans="1:47" ht="28.5" customHeight="1" thickBot="1">
      <c r="A12" s="227"/>
      <c r="B12" s="57"/>
      <c r="C12" s="227"/>
      <c r="D12" s="57"/>
      <c r="E12" s="227"/>
      <c r="F12" s="57"/>
      <c r="G12" s="230"/>
      <c r="H12" s="57"/>
      <c r="I12" s="58"/>
      <c r="J12" s="58"/>
      <c r="K12" s="58"/>
      <c r="L12" s="59"/>
      <c r="M12" s="208" t="s">
        <v>158</v>
      </c>
      <c r="N12" s="209"/>
      <c r="O12" s="210"/>
      <c r="P12" s="59"/>
      <c r="Q12" s="208" t="s">
        <v>152</v>
      </c>
      <c r="R12" s="209"/>
      <c r="S12" s="210"/>
      <c r="T12" s="59"/>
      <c r="U12" s="58"/>
      <c r="V12" s="58"/>
      <c r="W12" s="58"/>
      <c r="X12" s="59"/>
      <c r="Y12" s="58"/>
      <c r="Z12" s="58"/>
      <c r="AA12" s="58"/>
      <c r="AB12" s="59"/>
      <c r="AC12" s="58"/>
      <c r="AD12" s="58"/>
      <c r="AE12" s="58"/>
      <c r="AF12" s="22"/>
      <c r="AG12" s="232" t="s">
        <v>101</v>
      </c>
      <c r="AH12" s="233"/>
      <c r="AI12" s="234"/>
      <c r="AJ12" s="61"/>
      <c r="AK12" s="58"/>
      <c r="AL12" s="58"/>
      <c r="AM12" s="58"/>
      <c r="AN12" s="61"/>
      <c r="AO12" s="58"/>
      <c r="AP12" s="58"/>
      <c r="AQ12" s="58"/>
      <c r="AR12" s="61"/>
      <c r="AS12" s="58"/>
      <c r="AT12" s="58"/>
      <c r="AU12" s="58"/>
    </row>
    <row r="13" spans="1:47" ht="18.75" customHeight="1" thickBot="1">
      <c r="A13" s="227"/>
      <c r="B13" s="57"/>
      <c r="C13" s="227"/>
      <c r="D13" s="57"/>
      <c r="E13" s="227"/>
      <c r="F13" s="57"/>
      <c r="G13" s="230"/>
      <c r="H13" s="57"/>
      <c r="I13" s="58"/>
      <c r="J13" s="58"/>
      <c r="K13" s="58"/>
      <c r="L13" s="59"/>
      <c r="M13" s="6">
        <v>2</v>
      </c>
      <c r="N13" s="7"/>
      <c r="O13" s="8">
        <v>2</v>
      </c>
      <c r="P13" s="59"/>
      <c r="Q13" s="6">
        <v>2</v>
      </c>
      <c r="R13" s="7"/>
      <c r="S13" s="8">
        <v>2</v>
      </c>
      <c r="T13" s="59"/>
      <c r="U13" s="58"/>
      <c r="V13" s="58"/>
      <c r="W13" s="58"/>
      <c r="X13" s="59"/>
      <c r="Y13" s="58"/>
      <c r="Z13" s="58"/>
      <c r="AA13" s="58"/>
      <c r="AB13" s="59"/>
      <c r="AC13" s="58"/>
      <c r="AD13" s="58"/>
      <c r="AE13" s="58"/>
      <c r="AF13" s="22"/>
      <c r="AG13" s="37">
        <v>2</v>
      </c>
      <c r="AH13" s="10"/>
      <c r="AI13" s="38">
        <v>2</v>
      </c>
      <c r="AJ13" s="61"/>
      <c r="AK13" s="58"/>
      <c r="AL13" s="58"/>
      <c r="AM13" s="58"/>
      <c r="AN13" s="61"/>
      <c r="AO13" s="58"/>
      <c r="AP13" s="58"/>
      <c r="AQ13" s="58"/>
      <c r="AR13" s="61"/>
      <c r="AS13" s="58"/>
      <c r="AT13" s="58"/>
      <c r="AU13" s="58"/>
    </row>
    <row r="14" spans="1:47" ht="18.75" customHeight="1" thickBot="1" thickTop="1">
      <c r="A14" s="228"/>
      <c r="B14" s="57"/>
      <c r="C14" s="228"/>
      <c r="D14" s="57"/>
      <c r="E14" s="228"/>
      <c r="F14" s="57"/>
      <c r="G14" s="231"/>
      <c r="H14" s="57"/>
      <c r="I14" s="58"/>
      <c r="J14" s="58"/>
      <c r="K14" s="58"/>
      <c r="L14" s="59"/>
      <c r="M14" s="58"/>
      <c r="N14" s="58"/>
      <c r="O14" s="58"/>
      <c r="P14" s="59"/>
      <c r="Q14" s="58"/>
      <c r="R14" s="58"/>
      <c r="S14" s="58"/>
      <c r="T14" s="59"/>
      <c r="U14" s="58"/>
      <c r="V14" s="58"/>
      <c r="W14" s="58"/>
      <c r="X14" s="59"/>
      <c r="Y14" s="58"/>
      <c r="Z14" s="58"/>
      <c r="AA14" s="58"/>
      <c r="AB14" s="59"/>
      <c r="AC14" s="58"/>
      <c r="AD14" s="58"/>
      <c r="AE14" s="58"/>
      <c r="AF14" s="22"/>
      <c r="AG14" s="58"/>
      <c r="AH14" s="58"/>
      <c r="AI14" s="58"/>
      <c r="AJ14" s="61"/>
      <c r="AK14" s="58"/>
      <c r="AL14" s="58"/>
      <c r="AM14" s="58"/>
      <c r="AN14" s="59"/>
      <c r="AO14" s="58"/>
      <c r="AP14" s="58"/>
      <c r="AQ14" s="58"/>
      <c r="AR14" s="61"/>
      <c r="AS14" s="58"/>
      <c r="AT14" s="58"/>
      <c r="AU14" s="58"/>
    </row>
    <row r="15" spans="1:47" ht="16.5" customHeight="1" thickBot="1" thickTop="1">
      <c r="A15" s="220" t="s">
        <v>43</v>
      </c>
      <c r="B15" s="52"/>
      <c r="C15" s="223" t="s">
        <v>12</v>
      </c>
      <c r="D15" s="73"/>
      <c r="E15" s="137">
        <f>K17+K26+K30+O22+O26+S17+S22+S26+S30+W22+W26+W30+AA22+AA30</f>
        <v>28</v>
      </c>
      <c r="F15" s="77"/>
      <c r="G15" s="140">
        <f>E15/E101</f>
        <v>0.2641509433962264</v>
      </c>
      <c r="H15" s="73"/>
      <c r="I15" s="217" t="s">
        <v>58</v>
      </c>
      <c r="J15" s="218"/>
      <c r="K15" s="219"/>
      <c r="L15" s="26"/>
      <c r="P15" s="26"/>
      <c r="Q15" s="217" t="s">
        <v>75</v>
      </c>
      <c r="R15" s="218"/>
      <c r="S15" s="219"/>
      <c r="T15" s="26"/>
      <c r="U15" s="201"/>
      <c r="V15" s="201"/>
      <c r="W15" s="201"/>
      <c r="X15" s="26"/>
      <c r="Y15" s="185"/>
      <c r="Z15" s="185"/>
      <c r="AA15" s="185"/>
      <c r="AB15" s="26"/>
      <c r="AC15" s="26"/>
      <c r="AD15" s="26"/>
      <c r="AE15" s="26"/>
      <c r="AF15" s="27"/>
      <c r="AJ15" s="26"/>
      <c r="AK15" s="217" t="s">
        <v>193</v>
      </c>
      <c r="AL15" s="218"/>
      <c r="AM15" s="219"/>
      <c r="AN15" s="26"/>
      <c r="AO15" s="217" t="s">
        <v>198</v>
      </c>
      <c r="AP15" s="218"/>
      <c r="AQ15" s="219"/>
      <c r="AR15" s="28"/>
      <c r="AS15" s="26"/>
      <c r="AT15" s="26"/>
      <c r="AU15" s="26"/>
    </row>
    <row r="16" spans="1:47" ht="37.5" customHeight="1" thickBot="1">
      <c r="A16" s="221"/>
      <c r="B16" s="52"/>
      <c r="C16" s="224"/>
      <c r="D16" s="73"/>
      <c r="E16" s="138"/>
      <c r="F16" s="77"/>
      <c r="G16" s="141"/>
      <c r="H16" s="73"/>
      <c r="I16" s="208" t="s">
        <v>147</v>
      </c>
      <c r="J16" s="209"/>
      <c r="K16" s="210"/>
      <c r="L16" s="26"/>
      <c r="P16" s="26"/>
      <c r="Q16" s="208" t="s">
        <v>149</v>
      </c>
      <c r="R16" s="209"/>
      <c r="S16" s="210"/>
      <c r="T16" s="26"/>
      <c r="U16" s="201"/>
      <c r="V16" s="201"/>
      <c r="W16" s="201"/>
      <c r="X16" s="26"/>
      <c r="Y16" s="185"/>
      <c r="Z16" s="185"/>
      <c r="AA16" s="185"/>
      <c r="AB16" s="26"/>
      <c r="AC16" s="26"/>
      <c r="AD16" s="26"/>
      <c r="AE16" s="26"/>
      <c r="AF16" s="27"/>
      <c r="AJ16" s="26"/>
      <c r="AK16" s="208" t="s">
        <v>154</v>
      </c>
      <c r="AL16" s="209"/>
      <c r="AM16" s="210"/>
      <c r="AN16" s="26"/>
      <c r="AO16" s="208" t="s">
        <v>155</v>
      </c>
      <c r="AP16" s="209"/>
      <c r="AQ16" s="210"/>
      <c r="AR16" s="26"/>
      <c r="AS16" s="26"/>
      <c r="AT16" s="26"/>
      <c r="AU16" s="26"/>
    </row>
    <row r="17" spans="1:47" ht="13.5" customHeight="1" thickBot="1">
      <c r="A17" s="221"/>
      <c r="B17" s="52"/>
      <c r="C17" s="224"/>
      <c r="D17" s="73"/>
      <c r="E17" s="138"/>
      <c r="F17" s="77"/>
      <c r="G17" s="141"/>
      <c r="H17" s="73"/>
      <c r="I17" s="6">
        <v>3</v>
      </c>
      <c r="J17" s="7"/>
      <c r="K17" s="8">
        <v>3</v>
      </c>
      <c r="L17" s="26"/>
      <c r="P17" s="26"/>
      <c r="Q17" s="6">
        <v>2</v>
      </c>
      <c r="R17" s="7" t="s">
        <v>134</v>
      </c>
      <c r="S17" s="8">
        <v>2</v>
      </c>
      <c r="T17" s="26"/>
      <c r="U17" s="73"/>
      <c r="V17" s="73"/>
      <c r="W17" s="73"/>
      <c r="X17" s="26"/>
      <c r="Y17" s="72"/>
      <c r="Z17" s="72"/>
      <c r="AA17" s="72"/>
      <c r="AB17" s="26"/>
      <c r="AC17" s="26"/>
      <c r="AD17" s="26"/>
      <c r="AE17" s="26"/>
      <c r="AF17" s="27"/>
      <c r="AJ17" s="26"/>
      <c r="AK17" s="6">
        <v>2</v>
      </c>
      <c r="AL17" s="7" t="s">
        <v>175</v>
      </c>
      <c r="AM17" s="8">
        <v>2</v>
      </c>
      <c r="AN17" s="26"/>
      <c r="AO17" s="6">
        <v>2</v>
      </c>
      <c r="AP17" s="7" t="s">
        <v>193</v>
      </c>
      <c r="AQ17" s="8">
        <v>2</v>
      </c>
      <c r="AR17" s="26"/>
      <c r="AS17" s="26"/>
      <c r="AT17" s="26"/>
      <c r="AU17" s="26"/>
    </row>
    <row r="18" spans="1:47" ht="13.5" customHeight="1" thickBot="1" thickTop="1">
      <c r="A18" s="221"/>
      <c r="B18" s="52"/>
      <c r="C18" s="224"/>
      <c r="D18" s="73"/>
      <c r="E18" s="138"/>
      <c r="F18" s="77"/>
      <c r="G18" s="141"/>
      <c r="H18" s="73"/>
      <c r="I18" s="26"/>
      <c r="J18" s="26"/>
      <c r="K18" s="26"/>
      <c r="L18" s="26"/>
      <c r="P18" s="26"/>
      <c r="Q18" s="72"/>
      <c r="R18" s="72"/>
      <c r="S18" s="72"/>
      <c r="T18" s="26"/>
      <c r="U18" s="73"/>
      <c r="V18" s="73"/>
      <c r="W18" s="73"/>
      <c r="X18" s="26"/>
      <c r="Y18" s="74"/>
      <c r="Z18" s="74"/>
      <c r="AA18" s="74"/>
      <c r="AB18" s="26"/>
      <c r="AC18" s="26"/>
      <c r="AD18" s="26"/>
      <c r="AE18" s="26"/>
      <c r="AF18" s="27"/>
      <c r="AG18" s="26"/>
      <c r="AH18" s="26"/>
      <c r="AI18" s="26"/>
      <c r="AJ18" s="26"/>
      <c r="AK18" s="28"/>
      <c r="AL18" s="28"/>
      <c r="AM18" s="28"/>
      <c r="AN18" s="26"/>
      <c r="AO18" s="26"/>
      <c r="AP18" s="26"/>
      <c r="AQ18" s="26"/>
      <c r="AR18" s="26"/>
      <c r="AS18" s="26"/>
      <c r="AT18" s="26"/>
      <c r="AU18" s="74"/>
    </row>
    <row r="19" spans="1:47" ht="1.5" customHeight="1" hidden="1" thickTop="1">
      <c r="A19" s="221"/>
      <c r="B19" s="52"/>
      <c r="C19" s="224"/>
      <c r="D19" s="73"/>
      <c r="E19" s="138"/>
      <c r="F19" s="77"/>
      <c r="G19" s="141"/>
      <c r="H19" s="73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73"/>
      <c r="AC19" s="73"/>
      <c r="AD19" s="73"/>
      <c r="AE19" s="73"/>
      <c r="AF19" s="29"/>
      <c r="AG19" s="73"/>
      <c r="AH19" s="73"/>
      <c r="AI19" s="73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ht="15" customHeight="1" thickBot="1" thickTop="1">
      <c r="A20" s="221"/>
      <c r="B20" s="52"/>
      <c r="C20" s="224"/>
      <c r="D20" s="73"/>
      <c r="E20" s="138"/>
      <c r="F20" s="77"/>
      <c r="G20" s="141"/>
      <c r="H20" s="73"/>
      <c r="I20" s="133"/>
      <c r="J20" s="133"/>
      <c r="K20" s="133"/>
      <c r="L20" s="26"/>
      <c r="M20" s="198" t="s">
        <v>63</v>
      </c>
      <c r="N20" s="199"/>
      <c r="O20" s="200"/>
      <c r="P20" s="26"/>
      <c r="Q20" s="202" t="s">
        <v>64</v>
      </c>
      <c r="R20" s="203"/>
      <c r="S20" s="204"/>
      <c r="T20" s="26"/>
      <c r="U20" s="202" t="s">
        <v>110</v>
      </c>
      <c r="V20" s="218"/>
      <c r="W20" s="219"/>
      <c r="X20" s="26"/>
      <c r="Y20" s="202" t="s">
        <v>111</v>
      </c>
      <c r="Z20" s="203"/>
      <c r="AA20" s="204"/>
      <c r="AB20" s="26"/>
      <c r="AC20" s="26"/>
      <c r="AD20" s="26"/>
      <c r="AE20" s="26"/>
      <c r="AF20" s="27"/>
      <c r="AJ20" s="26"/>
      <c r="AK20" s="202" t="s">
        <v>194</v>
      </c>
      <c r="AL20" s="203"/>
      <c r="AM20" s="204"/>
      <c r="AN20" s="26"/>
      <c r="AO20" s="185"/>
      <c r="AP20" s="185"/>
      <c r="AQ20" s="185"/>
      <c r="AR20" s="26"/>
      <c r="AS20" s="26"/>
      <c r="AT20" s="26"/>
      <c r="AU20" s="26"/>
    </row>
    <row r="21" spans="1:47" ht="68.25" customHeight="1" thickBot="1">
      <c r="A21" s="221"/>
      <c r="B21" s="52"/>
      <c r="C21" s="224"/>
      <c r="D21" s="73"/>
      <c r="E21" s="138"/>
      <c r="F21" s="77"/>
      <c r="G21" s="141"/>
      <c r="H21" s="73"/>
      <c r="I21" s="133"/>
      <c r="J21" s="133"/>
      <c r="K21" s="133"/>
      <c r="L21" s="26"/>
      <c r="M21" s="208" t="s">
        <v>66</v>
      </c>
      <c r="N21" s="209"/>
      <c r="O21" s="210"/>
      <c r="P21" s="26"/>
      <c r="Q21" s="208" t="s">
        <v>65</v>
      </c>
      <c r="R21" s="209"/>
      <c r="S21" s="210"/>
      <c r="T21" s="26"/>
      <c r="U21" s="198" t="s">
        <v>70</v>
      </c>
      <c r="V21" s="199"/>
      <c r="W21" s="200"/>
      <c r="X21" s="26"/>
      <c r="Y21" s="208" t="s">
        <v>132</v>
      </c>
      <c r="Z21" s="209"/>
      <c r="AA21" s="210"/>
      <c r="AB21" s="26"/>
      <c r="AC21" s="26"/>
      <c r="AD21" s="26"/>
      <c r="AE21" s="26"/>
      <c r="AF21" s="27"/>
      <c r="AJ21" s="26"/>
      <c r="AK21" s="208" t="s">
        <v>132</v>
      </c>
      <c r="AL21" s="209"/>
      <c r="AM21" s="210"/>
      <c r="AN21" s="26"/>
      <c r="AO21" s="185"/>
      <c r="AP21" s="185"/>
      <c r="AQ21" s="185"/>
      <c r="AR21" s="26"/>
      <c r="AS21" s="26"/>
      <c r="AT21" s="26"/>
      <c r="AU21" s="26"/>
    </row>
    <row r="22" spans="1:47" ht="13.5" customHeight="1" thickBot="1">
      <c r="A22" s="221"/>
      <c r="B22" s="52"/>
      <c r="C22" s="224"/>
      <c r="D22" s="73"/>
      <c r="E22" s="139"/>
      <c r="F22" s="77"/>
      <c r="G22" s="142"/>
      <c r="H22" s="73"/>
      <c r="I22" s="74"/>
      <c r="J22" s="74"/>
      <c r="K22" s="74"/>
      <c r="L22" s="26"/>
      <c r="M22" s="6">
        <v>2</v>
      </c>
      <c r="N22" s="7"/>
      <c r="O22" s="8">
        <v>2</v>
      </c>
      <c r="P22" s="26"/>
      <c r="Q22" s="6">
        <v>2</v>
      </c>
      <c r="R22" s="7"/>
      <c r="S22" s="8">
        <v>1</v>
      </c>
      <c r="T22" s="26"/>
      <c r="U22" s="6">
        <v>2</v>
      </c>
      <c r="V22" s="7"/>
      <c r="W22" s="8">
        <v>2</v>
      </c>
      <c r="X22" s="26"/>
      <c r="Y22" s="6">
        <v>2</v>
      </c>
      <c r="Z22" s="7" t="s">
        <v>110</v>
      </c>
      <c r="AA22" s="8">
        <v>2</v>
      </c>
      <c r="AB22" s="26"/>
      <c r="AC22" s="26"/>
      <c r="AD22" s="26"/>
      <c r="AE22" s="26"/>
      <c r="AF22" s="27"/>
      <c r="AJ22" s="26"/>
      <c r="AK22" s="6">
        <v>3</v>
      </c>
      <c r="AL22" s="7"/>
      <c r="AM22" s="8">
        <v>2</v>
      </c>
      <c r="AN22" s="26"/>
      <c r="AO22" s="72"/>
      <c r="AP22" s="72"/>
      <c r="AQ22" s="72"/>
      <c r="AR22" s="26"/>
      <c r="AS22" s="26"/>
      <c r="AT22" s="26"/>
      <c r="AU22" s="26"/>
    </row>
    <row r="23" spans="1:47" ht="11.25" customHeight="1" thickBot="1">
      <c r="A23" s="221"/>
      <c r="B23" s="52"/>
      <c r="C23" s="224"/>
      <c r="D23" s="73"/>
      <c r="E23" s="53"/>
      <c r="F23" s="76"/>
      <c r="G23" s="78"/>
      <c r="H23" s="73"/>
      <c r="I23" s="28"/>
      <c r="J23" s="28"/>
      <c r="K23" s="28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7"/>
      <c r="AG23" s="201"/>
      <c r="AH23" s="201"/>
      <c r="AI23" s="201"/>
      <c r="AJ23" s="26"/>
      <c r="AK23" s="26"/>
      <c r="AL23" s="26"/>
      <c r="AM23" s="26"/>
      <c r="AN23" s="26"/>
      <c r="AO23" s="28"/>
      <c r="AP23" s="28"/>
      <c r="AQ23" s="28"/>
      <c r="AR23" s="26"/>
      <c r="AS23" s="26"/>
      <c r="AT23" s="26"/>
      <c r="AU23" s="26"/>
    </row>
    <row r="24" spans="1:47" ht="19.5" customHeight="1" thickBot="1" thickTop="1">
      <c r="A24" s="221"/>
      <c r="B24" s="52"/>
      <c r="C24" s="224"/>
      <c r="D24" s="73"/>
      <c r="E24" s="211">
        <f>AI9+AM17+AM22+AM30+AQ17+AQ26+AU30</f>
        <v>14</v>
      </c>
      <c r="F24" s="79"/>
      <c r="G24" s="214">
        <f>E24/E102</f>
        <v>0.19444444444444445</v>
      </c>
      <c r="H24" s="73"/>
      <c r="I24" s="202" t="s">
        <v>80</v>
      </c>
      <c r="J24" s="203"/>
      <c r="K24" s="204"/>
      <c r="L24" s="26"/>
      <c r="M24" s="202" t="s">
        <v>82</v>
      </c>
      <c r="N24" s="203"/>
      <c r="O24" s="204"/>
      <c r="P24" s="26"/>
      <c r="Q24" s="217" t="s">
        <v>73</v>
      </c>
      <c r="R24" s="218"/>
      <c r="S24" s="219"/>
      <c r="T24" s="26"/>
      <c r="U24" s="217" t="s">
        <v>93</v>
      </c>
      <c r="V24" s="218"/>
      <c r="W24" s="219"/>
      <c r="X24" s="26"/>
      <c r="AB24" s="32"/>
      <c r="AF24" s="27"/>
      <c r="AJ24" s="26"/>
      <c r="AN24" s="26"/>
      <c r="AO24" s="217" t="s">
        <v>199</v>
      </c>
      <c r="AP24" s="218"/>
      <c r="AQ24" s="219"/>
      <c r="AR24" s="26"/>
      <c r="AS24" s="26"/>
      <c r="AT24" s="26"/>
      <c r="AU24" s="26"/>
    </row>
    <row r="25" spans="1:47" ht="27.75" customHeight="1" thickBot="1">
      <c r="A25" s="221"/>
      <c r="B25" s="52"/>
      <c r="C25" s="224"/>
      <c r="D25" s="73"/>
      <c r="E25" s="212"/>
      <c r="F25" s="79"/>
      <c r="G25" s="215"/>
      <c r="H25" s="73"/>
      <c r="I25" s="208" t="s">
        <v>156</v>
      </c>
      <c r="J25" s="209"/>
      <c r="K25" s="210"/>
      <c r="L25" s="26"/>
      <c r="M25" s="208" t="s">
        <v>72</v>
      </c>
      <c r="N25" s="209"/>
      <c r="O25" s="210"/>
      <c r="P25" s="26"/>
      <c r="Q25" s="198" t="s">
        <v>76</v>
      </c>
      <c r="R25" s="199"/>
      <c r="S25" s="200"/>
      <c r="T25" s="26"/>
      <c r="U25" s="198" t="s">
        <v>77</v>
      </c>
      <c r="V25" s="199"/>
      <c r="W25" s="200"/>
      <c r="X25" s="26"/>
      <c r="AB25" s="32"/>
      <c r="AF25" s="27"/>
      <c r="AJ25" s="26"/>
      <c r="AN25" s="26"/>
      <c r="AO25" s="198" t="s">
        <v>78</v>
      </c>
      <c r="AP25" s="199"/>
      <c r="AQ25" s="200"/>
      <c r="AR25" s="26"/>
      <c r="AS25" s="26"/>
      <c r="AT25" s="26"/>
      <c r="AU25" s="26"/>
    </row>
    <row r="26" spans="1:47" ht="21" customHeight="1" thickBot="1">
      <c r="A26" s="221"/>
      <c r="B26" s="52"/>
      <c r="C26" s="224"/>
      <c r="D26" s="73"/>
      <c r="E26" s="212"/>
      <c r="F26" s="79"/>
      <c r="G26" s="215"/>
      <c r="H26" s="73"/>
      <c r="I26" s="6">
        <v>2</v>
      </c>
      <c r="J26" s="7"/>
      <c r="K26" s="8">
        <v>2</v>
      </c>
      <c r="L26" s="26"/>
      <c r="M26" s="6">
        <v>2</v>
      </c>
      <c r="N26" s="7" t="s">
        <v>80</v>
      </c>
      <c r="O26" s="8">
        <v>2</v>
      </c>
      <c r="P26" s="26"/>
      <c r="Q26" s="6">
        <v>2</v>
      </c>
      <c r="R26" s="7" t="s">
        <v>82</v>
      </c>
      <c r="S26" s="8">
        <v>2</v>
      </c>
      <c r="T26" s="26"/>
      <c r="U26" s="6">
        <v>2</v>
      </c>
      <c r="V26" s="7" t="s">
        <v>73</v>
      </c>
      <c r="W26" s="8">
        <v>2</v>
      </c>
      <c r="X26" s="26"/>
      <c r="AB26" s="32"/>
      <c r="AF26" s="27"/>
      <c r="AJ26" s="26"/>
      <c r="AN26" s="26"/>
      <c r="AO26" s="6">
        <v>2</v>
      </c>
      <c r="AP26" s="7"/>
      <c r="AQ26" s="8">
        <v>2</v>
      </c>
      <c r="AR26" s="26"/>
      <c r="AS26" s="26"/>
      <c r="AT26" s="26"/>
      <c r="AU26" s="26"/>
    </row>
    <row r="27" spans="1:47" ht="15" customHeight="1" thickBot="1" thickTop="1">
      <c r="A27" s="221"/>
      <c r="B27" s="52"/>
      <c r="C27" s="224"/>
      <c r="D27" s="73"/>
      <c r="E27" s="212"/>
      <c r="F27" s="79"/>
      <c r="G27" s="215"/>
      <c r="H27" s="73"/>
      <c r="I27" s="26"/>
      <c r="J27" s="26"/>
      <c r="K27" s="26"/>
      <c r="L27" s="26"/>
      <c r="M27" s="26"/>
      <c r="N27" s="26"/>
      <c r="O27" s="26"/>
      <c r="P27" s="26"/>
      <c r="Q27" s="28"/>
      <c r="R27" s="28"/>
      <c r="S27" s="28"/>
      <c r="T27" s="26"/>
      <c r="U27" s="26"/>
      <c r="V27" s="26"/>
      <c r="W27" s="26"/>
      <c r="X27" s="26"/>
      <c r="Y27" s="26"/>
      <c r="Z27" s="73"/>
      <c r="AA27" s="26"/>
      <c r="AB27" s="26"/>
      <c r="AC27" s="26"/>
      <c r="AD27" s="26"/>
      <c r="AE27" s="26"/>
      <c r="AF27" s="27"/>
      <c r="AG27" s="201"/>
      <c r="AH27" s="201"/>
      <c r="AI27" s="201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ht="16.5" customHeight="1" thickBot="1" thickTop="1">
      <c r="A28" s="221"/>
      <c r="B28" s="52"/>
      <c r="C28" s="224"/>
      <c r="D28" s="73"/>
      <c r="E28" s="212"/>
      <c r="F28" s="79"/>
      <c r="G28" s="215"/>
      <c r="H28" s="73"/>
      <c r="I28" s="202" t="s">
        <v>104</v>
      </c>
      <c r="J28" s="203"/>
      <c r="K28" s="204"/>
      <c r="L28" s="26"/>
      <c r="P28" s="26"/>
      <c r="Q28" s="202" t="s">
        <v>222</v>
      </c>
      <c r="R28" s="203"/>
      <c r="S28" s="204"/>
      <c r="T28" s="26"/>
      <c r="U28" s="202" t="s">
        <v>124</v>
      </c>
      <c r="V28" s="203"/>
      <c r="W28" s="204"/>
      <c r="X28" s="26"/>
      <c r="Y28" s="202" t="s">
        <v>47</v>
      </c>
      <c r="Z28" s="203"/>
      <c r="AA28" s="204"/>
      <c r="AB28" s="26"/>
      <c r="AF28" s="27"/>
      <c r="AG28" s="201"/>
      <c r="AH28" s="201"/>
      <c r="AI28" s="201"/>
      <c r="AJ28" s="26"/>
      <c r="AK28" s="202" t="s">
        <v>47</v>
      </c>
      <c r="AL28" s="203"/>
      <c r="AM28" s="204"/>
      <c r="AN28" s="26"/>
      <c r="AR28" s="26"/>
      <c r="AS28" s="202" t="s">
        <v>204</v>
      </c>
      <c r="AT28" s="203"/>
      <c r="AU28" s="204"/>
    </row>
    <row r="29" spans="1:47" ht="45" customHeight="1" thickBot="1">
      <c r="A29" s="221"/>
      <c r="B29" s="52"/>
      <c r="C29" s="224"/>
      <c r="D29" s="73"/>
      <c r="E29" s="212"/>
      <c r="F29" s="79"/>
      <c r="G29" s="215"/>
      <c r="H29" s="73"/>
      <c r="I29" s="205" t="s">
        <v>67</v>
      </c>
      <c r="J29" s="206"/>
      <c r="K29" s="207"/>
      <c r="L29" s="26"/>
      <c r="P29" s="26"/>
      <c r="Q29" s="208" t="s">
        <v>157</v>
      </c>
      <c r="R29" s="209"/>
      <c r="S29" s="210"/>
      <c r="T29" s="26"/>
      <c r="U29" s="208" t="s">
        <v>81</v>
      </c>
      <c r="V29" s="209"/>
      <c r="W29" s="210"/>
      <c r="X29" s="26"/>
      <c r="Y29" s="208" t="s">
        <v>172</v>
      </c>
      <c r="Z29" s="209"/>
      <c r="AA29" s="210"/>
      <c r="AB29" s="26"/>
      <c r="AF29" s="27"/>
      <c r="AG29" s="26"/>
      <c r="AH29" s="26"/>
      <c r="AI29" s="26"/>
      <c r="AJ29" s="26"/>
      <c r="AK29" s="208" t="s">
        <v>160</v>
      </c>
      <c r="AL29" s="209"/>
      <c r="AM29" s="210"/>
      <c r="AN29" s="26"/>
      <c r="AR29" s="26"/>
      <c r="AS29" s="208" t="s">
        <v>121</v>
      </c>
      <c r="AT29" s="209"/>
      <c r="AU29" s="210"/>
    </row>
    <row r="30" spans="1:47" ht="13.5" customHeight="1" thickBot="1">
      <c r="A30" s="222"/>
      <c r="B30" s="52"/>
      <c r="C30" s="225"/>
      <c r="D30" s="73"/>
      <c r="E30" s="213"/>
      <c r="F30" s="79"/>
      <c r="G30" s="216"/>
      <c r="H30" s="73"/>
      <c r="I30" s="6">
        <v>2</v>
      </c>
      <c r="J30" s="7"/>
      <c r="K30" s="8">
        <v>2</v>
      </c>
      <c r="L30" s="26"/>
      <c r="P30" s="26"/>
      <c r="Q30" s="6">
        <v>2</v>
      </c>
      <c r="R30" s="7" t="s">
        <v>104</v>
      </c>
      <c r="S30" s="8">
        <v>2</v>
      </c>
      <c r="T30" s="26"/>
      <c r="U30" s="6">
        <v>3</v>
      </c>
      <c r="V30" s="7" t="s">
        <v>85</v>
      </c>
      <c r="W30" s="8">
        <v>2</v>
      </c>
      <c r="X30" s="26"/>
      <c r="Y30" s="6">
        <v>2</v>
      </c>
      <c r="Z30" s="7" t="s">
        <v>85</v>
      </c>
      <c r="AA30" s="8">
        <v>2</v>
      </c>
      <c r="AB30" s="26"/>
      <c r="AF30" s="27"/>
      <c r="AG30" s="26"/>
      <c r="AH30" s="26"/>
      <c r="AI30" s="26"/>
      <c r="AJ30" s="26"/>
      <c r="AK30" s="6">
        <v>2</v>
      </c>
      <c r="AL30" s="7"/>
      <c r="AM30" s="8">
        <v>2</v>
      </c>
      <c r="AN30" s="26"/>
      <c r="AR30" s="26"/>
      <c r="AS30" s="6">
        <v>2</v>
      </c>
      <c r="AT30" s="7"/>
      <c r="AU30" s="8">
        <v>2</v>
      </c>
    </row>
    <row r="31" spans="1:47" ht="9" customHeight="1" thickBo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7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32" ht="18" customHeight="1" thickBot="1" thickTop="1">
      <c r="A32" s="144" t="s">
        <v>11</v>
      </c>
      <c r="B32" s="26"/>
      <c r="D32" s="26"/>
      <c r="E32" s="137">
        <f>O34+K42+K66+O42+S42+W42+AA42+W50+AE46+AA54+AA58+AE58+AE62+O62+AA66+AE70+AE74</f>
        <v>40</v>
      </c>
      <c r="F32" s="80"/>
      <c r="G32" s="140">
        <f>E32/E101</f>
        <v>0.37735849056603776</v>
      </c>
      <c r="H32" s="26"/>
      <c r="L32" s="26"/>
      <c r="M32" s="147" t="s">
        <v>83</v>
      </c>
      <c r="N32" s="148"/>
      <c r="O32" s="149"/>
      <c r="P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7"/>
    </row>
    <row r="33" spans="1:32" ht="61.5" customHeight="1" thickBot="1">
      <c r="A33" s="145"/>
      <c r="B33" s="26"/>
      <c r="C33" s="9" t="s">
        <v>102</v>
      </c>
      <c r="D33" s="26"/>
      <c r="E33" s="138"/>
      <c r="F33" s="80"/>
      <c r="G33" s="141"/>
      <c r="H33" s="26"/>
      <c r="L33" s="26"/>
      <c r="M33" s="150" t="s">
        <v>100</v>
      </c>
      <c r="N33" s="151"/>
      <c r="O33" s="152"/>
      <c r="P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7"/>
    </row>
    <row r="34" spans="1:32" ht="13.5" customHeight="1" thickBot="1">
      <c r="A34" s="145"/>
      <c r="B34" s="26"/>
      <c r="C34" s="32"/>
      <c r="D34" s="26"/>
      <c r="E34" s="138"/>
      <c r="F34" s="80"/>
      <c r="G34" s="141"/>
      <c r="H34" s="26"/>
      <c r="L34" s="26"/>
      <c r="M34" s="11">
        <v>2</v>
      </c>
      <c r="N34" s="12"/>
      <c r="O34" s="13">
        <v>2</v>
      </c>
      <c r="P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7"/>
    </row>
    <row r="35" spans="1:47" ht="13.5" customHeight="1" thickBot="1" thickTop="1">
      <c r="A35" s="145"/>
      <c r="B35" s="26"/>
      <c r="C35" s="32"/>
      <c r="D35" s="26"/>
      <c r="E35" s="138"/>
      <c r="F35" s="80"/>
      <c r="G35" s="141"/>
      <c r="H35" s="26"/>
      <c r="L35" s="26"/>
      <c r="M35" s="50"/>
      <c r="N35" s="50"/>
      <c r="O35" s="50"/>
      <c r="Q35" s="72"/>
      <c r="R35" s="72"/>
      <c r="S35" s="72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7"/>
      <c r="AG35" s="72"/>
      <c r="AH35" s="72"/>
      <c r="AI35" s="72"/>
      <c r="AJ35" s="36"/>
      <c r="AK35" s="72"/>
      <c r="AL35" s="72"/>
      <c r="AM35" s="72"/>
      <c r="AN35" s="36"/>
      <c r="AO35" s="72"/>
      <c r="AP35" s="72"/>
      <c r="AQ35" s="72"/>
      <c r="AR35" s="36"/>
      <c r="AS35" s="72"/>
      <c r="AT35" s="72"/>
      <c r="AU35" s="72"/>
    </row>
    <row r="36" spans="1:47" ht="21" customHeight="1" thickBot="1" thickTop="1">
      <c r="A36" s="145"/>
      <c r="B36" s="26"/>
      <c r="C36" s="32"/>
      <c r="D36" s="26"/>
      <c r="E36" s="138"/>
      <c r="F36" s="80"/>
      <c r="G36" s="141"/>
      <c r="H36" s="26"/>
      <c r="L36" s="26"/>
      <c r="M36" s="50"/>
      <c r="N36" s="50"/>
      <c r="O36" s="50"/>
      <c r="Q36" s="72"/>
      <c r="R36" s="72"/>
      <c r="S36" s="72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7"/>
      <c r="AG36" s="195" t="s">
        <v>188</v>
      </c>
      <c r="AH36" s="196"/>
      <c r="AI36" s="197"/>
      <c r="AJ36" s="35"/>
      <c r="AK36" s="192" t="s">
        <v>195</v>
      </c>
      <c r="AL36" s="193"/>
      <c r="AM36" s="194"/>
      <c r="AN36" s="35"/>
      <c r="AO36" s="195" t="s">
        <v>138</v>
      </c>
      <c r="AP36" s="196"/>
      <c r="AQ36" s="197"/>
      <c r="AR36" s="36"/>
      <c r="AS36" s="195" t="s">
        <v>141</v>
      </c>
      <c r="AT36" s="196"/>
      <c r="AU36" s="197"/>
    </row>
    <row r="37" spans="1:47" ht="34.5" customHeight="1" thickBot="1">
      <c r="A37" s="145"/>
      <c r="B37" s="26"/>
      <c r="C37" s="32"/>
      <c r="D37" s="26"/>
      <c r="E37" s="138"/>
      <c r="F37" s="80"/>
      <c r="G37" s="141"/>
      <c r="H37" s="26"/>
      <c r="L37" s="26"/>
      <c r="M37" s="50"/>
      <c r="N37" s="50"/>
      <c r="O37" s="50"/>
      <c r="Q37" s="72"/>
      <c r="R37" s="72"/>
      <c r="S37" s="72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7"/>
      <c r="AG37" s="150" t="s">
        <v>161</v>
      </c>
      <c r="AH37" s="151"/>
      <c r="AI37" s="152"/>
      <c r="AJ37" s="35"/>
      <c r="AK37" s="150" t="s">
        <v>162</v>
      </c>
      <c r="AL37" s="151"/>
      <c r="AM37" s="152"/>
      <c r="AN37" s="35"/>
      <c r="AO37" s="150" t="s">
        <v>163</v>
      </c>
      <c r="AP37" s="151"/>
      <c r="AQ37" s="152"/>
      <c r="AR37" s="36"/>
      <c r="AS37" s="150" t="s">
        <v>133</v>
      </c>
      <c r="AT37" s="151"/>
      <c r="AU37" s="152"/>
    </row>
    <row r="38" spans="1:47" ht="18.75" customHeight="1" thickBot="1">
      <c r="A38" s="145"/>
      <c r="B38" s="26"/>
      <c r="C38" s="32"/>
      <c r="D38" s="26"/>
      <c r="E38" s="138"/>
      <c r="F38" s="80"/>
      <c r="G38" s="141"/>
      <c r="H38" s="26"/>
      <c r="L38" s="26"/>
      <c r="M38" s="50"/>
      <c r="N38" s="50"/>
      <c r="O38" s="50"/>
      <c r="Q38" s="72"/>
      <c r="R38" s="72"/>
      <c r="S38" s="72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7"/>
      <c r="AG38" s="37">
        <v>3</v>
      </c>
      <c r="AH38" s="10"/>
      <c r="AI38" s="38">
        <v>2</v>
      </c>
      <c r="AJ38" s="35"/>
      <c r="AK38" s="37">
        <v>3</v>
      </c>
      <c r="AL38" s="10" t="s">
        <v>135</v>
      </c>
      <c r="AM38" s="38">
        <v>2</v>
      </c>
      <c r="AN38" s="35"/>
      <c r="AO38" s="37">
        <v>3</v>
      </c>
      <c r="AP38" s="10" t="s">
        <v>195</v>
      </c>
      <c r="AQ38" s="38">
        <v>2</v>
      </c>
      <c r="AR38" s="36"/>
      <c r="AS38" s="37">
        <v>3</v>
      </c>
      <c r="AT38" s="10" t="s">
        <v>138</v>
      </c>
      <c r="AU38" s="38">
        <v>2</v>
      </c>
    </row>
    <row r="39" spans="1:47" ht="10.5" customHeight="1" thickBot="1" thickTop="1">
      <c r="A39" s="145"/>
      <c r="B39" s="26"/>
      <c r="C39" s="26"/>
      <c r="D39" s="26"/>
      <c r="E39" s="138"/>
      <c r="F39" s="80"/>
      <c r="G39" s="141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7"/>
      <c r="AG39" s="26"/>
      <c r="AH39" s="26"/>
      <c r="AI39" s="26"/>
      <c r="AJ39" s="35"/>
      <c r="AK39" s="26"/>
      <c r="AL39" s="26"/>
      <c r="AM39" s="26"/>
      <c r="AN39" s="35"/>
      <c r="AO39" s="26"/>
      <c r="AP39" s="26"/>
      <c r="AQ39" s="26"/>
      <c r="AR39" s="26"/>
      <c r="AS39" s="26"/>
      <c r="AT39" s="26"/>
      <c r="AU39" s="26"/>
    </row>
    <row r="40" spans="1:40" ht="20.25" customHeight="1" thickBot="1" thickTop="1">
      <c r="A40" s="145"/>
      <c r="B40" s="26"/>
      <c r="C40" s="153" t="s">
        <v>44</v>
      </c>
      <c r="D40" s="26"/>
      <c r="E40" s="138"/>
      <c r="F40" s="80"/>
      <c r="G40" s="141"/>
      <c r="H40" s="26"/>
      <c r="I40" s="158" t="s">
        <v>181</v>
      </c>
      <c r="J40" s="159"/>
      <c r="K40" s="160"/>
      <c r="L40" s="26"/>
      <c r="M40" s="182" t="s">
        <v>68</v>
      </c>
      <c r="N40" s="183"/>
      <c r="O40" s="184"/>
      <c r="P40" s="26"/>
      <c r="Q40" s="182" t="s">
        <v>90</v>
      </c>
      <c r="R40" s="183"/>
      <c r="S40" s="184"/>
      <c r="T40" s="26"/>
      <c r="U40" s="182" t="s">
        <v>69</v>
      </c>
      <c r="V40" s="183"/>
      <c r="W40" s="184"/>
      <c r="X40" s="26"/>
      <c r="Y40" s="182" t="s">
        <v>94</v>
      </c>
      <c r="Z40" s="183"/>
      <c r="AA40" s="184"/>
      <c r="AB40" s="26"/>
      <c r="AF40" s="27"/>
      <c r="AG40" s="182" t="s">
        <v>136</v>
      </c>
      <c r="AH40" s="183"/>
      <c r="AI40" s="184"/>
      <c r="AJ40" s="35"/>
      <c r="AK40" s="182" t="s">
        <v>137</v>
      </c>
      <c r="AL40" s="183"/>
      <c r="AM40" s="184"/>
      <c r="AN40" s="35"/>
    </row>
    <row r="41" spans="1:40" ht="43.5" customHeight="1" thickBot="1">
      <c r="A41" s="145"/>
      <c r="B41" s="26"/>
      <c r="C41" s="154"/>
      <c r="D41" s="26"/>
      <c r="E41" s="138"/>
      <c r="F41" s="80"/>
      <c r="G41" s="141"/>
      <c r="H41" s="26"/>
      <c r="I41" s="186" t="s">
        <v>60</v>
      </c>
      <c r="J41" s="187"/>
      <c r="K41" s="188"/>
      <c r="L41" s="39"/>
      <c r="M41" s="189" t="s">
        <v>62</v>
      </c>
      <c r="N41" s="190"/>
      <c r="O41" s="191"/>
      <c r="P41" s="26"/>
      <c r="Q41" s="186" t="s">
        <v>61</v>
      </c>
      <c r="R41" s="187"/>
      <c r="S41" s="188"/>
      <c r="T41" s="26"/>
      <c r="U41" s="186" t="s">
        <v>118</v>
      </c>
      <c r="V41" s="187"/>
      <c r="W41" s="188"/>
      <c r="X41" s="26"/>
      <c r="Y41" s="186" t="s">
        <v>88</v>
      </c>
      <c r="Z41" s="187"/>
      <c r="AA41" s="188"/>
      <c r="AB41" s="26"/>
      <c r="AF41" s="27"/>
      <c r="AG41" s="186" t="s">
        <v>97</v>
      </c>
      <c r="AH41" s="187"/>
      <c r="AI41" s="188"/>
      <c r="AJ41" s="26"/>
      <c r="AK41" s="186" t="s">
        <v>98</v>
      </c>
      <c r="AL41" s="187"/>
      <c r="AM41" s="188"/>
      <c r="AN41" s="35"/>
    </row>
    <row r="42" spans="1:40" ht="13.5" customHeight="1" thickBot="1">
      <c r="A42" s="145"/>
      <c r="B42" s="26"/>
      <c r="C42" s="154"/>
      <c r="D42" s="26"/>
      <c r="E42" s="138"/>
      <c r="F42" s="80"/>
      <c r="G42" s="141"/>
      <c r="H42" s="26"/>
      <c r="I42" s="14">
        <v>4</v>
      </c>
      <c r="J42" s="15"/>
      <c r="K42" s="16">
        <v>3</v>
      </c>
      <c r="L42" s="26"/>
      <c r="M42" s="40">
        <v>4</v>
      </c>
      <c r="N42" s="5" t="s">
        <v>181</v>
      </c>
      <c r="O42" s="41">
        <v>3</v>
      </c>
      <c r="P42" s="26"/>
      <c r="Q42" s="40">
        <v>4</v>
      </c>
      <c r="R42" s="5" t="s">
        <v>68</v>
      </c>
      <c r="S42" s="41">
        <v>3</v>
      </c>
      <c r="T42" s="26"/>
      <c r="U42" s="40">
        <v>4</v>
      </c>
      <c r="V42" s="17" t="s">
        <v>90</v>
      </c>
      <c r="W42" s="41">
        <v>3</v>
      </c>
      <c r="X42" s="26"/>
      <c r="Y42" s="40">
        <v>4</v>
      </c>
      <c r="Z42" s="5" t="s">
        <v>69</v>
      </c>
      <c r="AA42" s="41">
        <v>3</v>
      </c>
      <c r="AB42" s="26"/>
      <c r="AF42" s="27"/>
      <c r="AG42" s="40">
        <v>3</v>
      </c>
      <c r="AH42" s="5"/>
      <c r="AI42" s="41">
        <v>3</v>
      </c>
      <c r="AJ42" s="26"/>
      <c r="AK42" s="40">
        <v>3</v>
      </c>
      <c r="AL42" s="5" t="s">
        <v>136</v>
      </c>
      <c r="AM42" s="41">
        <v>3</v>
      </c>
      <c r="AN42" s="35"/>
    </row>
    <row r="43" spans="1:47" ht="12.75" customHeight="1" thickBot="1" thickTop="1">
      <c r="A43" s="145"/>
      <c r="B43" s="26"/>
      <c r="C43" s="154"/>
      <c r="D43" s="26"/>
      <c r="E43" s="138"/>
      <c r="F43" s="80"/>
      <c r="G43" s="141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7"/>
      <c r="AG43" s="26"/>
      <c r="AH43" s="26"/>
      <c r="AI43" s="26"/>
      <c r="AJ43" s="35"/>
      <c r="AK43" s="26"/>
      <c r="AL43" s="26"/>
      <c r="AM43" s="26"/>
      <c r="AN43" s="35"/>
      <c r="AO43" s="26"/>
      <c r="AP43" s="26"/>
      <c r="AQ43" s="26"/>
      <c r="AR43" s="26"/>
      <c r="AS43" s="26"/>
      <c r="AT43" s="26"/>
      <c r="AU43" s="26"/>
    </row>
    <row r="44" spans="1:47" ht="21.75" customHeight="1" thickBot="1" thickTop="1">
      <c r="A44" s="145"/>
      <c r="B44" s="26"/>
      <c r="C44" s="154"/>
      <c r="D44" s="26"/>
      <c r="E44" s="139"/>
      <c r="F44" s="80"/>
      <c r="G44" s="142"/>
      <c r="H44" s="26"/>
      <c r="I44" s="26"/>
      <c r="J44" s="26"/>
      <c r="K44" s="26"/>
      <c r="L44" s="26"/>
      <c r="M44" s="26"/>
      <c r="N44" s="26"/>
      <c r="O44" s="26"/>
      <c r="P44" s="26"/>
      <c r="T44" s="26"/>
      <c r="X44" s="26"/>
      <c r="AB44" s="26"/>
      <c r="AC44" s="182" t="s">
        <v>74</v>
      </c>
      <c r="AD44" s="183"/>
      <c r="AE44" s="184"/>
      <c r="AF44" s="27"/>
      <c r="AG44" s="182" t="s">
        <v>189</v>
      </c>
      <c r="AH44" s="183"/>
      <c r="AI44" s="184"/>
      <c r="AK44" s="182" t="s">
        <v>196</v>
      </c>
      <c r="AL44" s="183"/>
      <c r="AM44" s="184"/>
      <c r="AN44" s="35"/>
      <c r="AR44" s="35"/>
      <c r="AS44" s="35"/>
      <c r="AT44" s="35"/>
      <c r="AU44" s="35"/>
    </row>
    <row r="45" spans="1:47" ht="44.25" customHeight="1" thickBot="1">
      <c r="A45" s="145"/>
      <c r="B45" s="26"/>
      <c r="C45" s="154"/>
      <c r="D45" s="26"/>
      <c r="E45" s="2"/>
      <c r="F45" s="28"/>
      <c r="G45" s="2"/>
      <c r="H45" s="26"/>
      <c r="I45" s="26"/>
      <c r="J45" s="26"/>
      <c r="K45" s="26"/>
      <c r="L45" s="26"/>
      <c r="M45" s="26"/>
      <c r="N45" s="26"/>
      <c r="O45" s="26"/>
      <c r="P45" s="26"/>
      <c r="T45" s="26"/>
      <c r="X45" s="26"/>
      <c r="AB45" s="26"/>
      <c r="AC45" s="186" t="s">
        <v>89</v>
      </c>
      <c r="AD45" s="187"/>
      <c r="AE45" s="188"/>
      <c r="AF45" s="27"/>
      <c r="AG45" s="186" t="s">
        <v>91</v>
      </c>
      <c r="AH45" s="187"/>
      <c r="AI45" s="188"/>
      <c r="AK45" s="186" t="s">
        <v>92</v>
      </c>
      <c r="AL45" s="187"/>
      <c r="AM45" s="188"/>
      <c r="AN45" s="26"/>
      <c r="AR45" s="35"/>
      <c r="AS45" s="35"/>
      <c r="AT45" s="35"/>
      <c r="AU45" s="35"/>
    </row>
    <row r="46" spans="1:47" ht="13.5" customHeight="1" thickBot="1">
      <c r="A46" s="145"/>
      <c r="B46" s="26"/>
      <c r="C46" s="154"/>
      <c r="D46" s="26"/>
      <c r="E46" s="121">
        <f>AI38+AM38+AQ38+AU38+AI42+AM42+AI46+AM46+AU50+AQ54+AQ58+AU58+AI62+AI66+AI70+AQ70+AU74+AI13</f>
        <v>38</v>
      </c>
      <c r="F46" s="28"/>
      <c r="G46" s="124">
        <f>E46/E102</f>
        <v>0.5277777777777778</v>
      </c>
      <c r="H46" s="26"/>
      <c r="I46" s="26"/>
      <c r="J46" s="26"/>
      <c r="K46" s="26"/>
      <c r="L46" s="26"/>
      <c r="M46" s="26"/>
      <c r="N46" s="26"/>
      <c r="O46" s="26"/>
      <c r="P46" s="26"/>
      <c r="T46" s="26"/>
      <c r="X46" s="26"/>
      <c r="AB46" s="26"/>
      <c r="AC46" s="40">
        <v>3</v>
      </c>
      <c r="AD46" s="5"/>
      <c r="AE46" s="41">
        <v>2</v>
      </c>
      <c r="AF46" s="27"/>
      <c r="AG46" s="40">
        <v>2</v>
      </c>
      <c r="AH46" s="5"/>
      <c r="AI46" s="41">
        <v>2</v>
      </c>
      <c r="AK46" s="40">
        <v>3</v>
      </c>
      <c r="AL46" s="5" t="s">
        <v>216</v>
      </c>
      <c r="AM46" s="41">
        <v>2</v>
      </c>
      <c r="AN46" s="26"/>
      <c r="AR46" s="35"/>
      <c r="AS46" s="35"/>
      <c r="AT46" s="35"/>
      <c r="AU46" s="35"/>
    </row>
    <row r="47" spans="1:47" ht="21" customHeight="1" thickBot="1" thickTop="1">
      <c r="A47" s="145"/>
      <c r="B47" s="26"/>
      <c r="C47" s="154"/>
      <c r="D47" s="26"/>
      <c r="E47" s="122"/>
      <c r="F47" s="28"/>
      <c r="G47" s="125"/>
      <c r="H47" s="26"/>
      <c r="I47" s="26"/>
      <c r="J47" s="26"/>
      <c r="K47" s="26"/>
      <c r="L47" s="26"/>
      <c r="M47" s="26"/>
      <c r="N47" s="26"/>
      <c r="O47" s="26"/>
      <c r="P47" s="26"/>
      <c r="T47" s="26"/>
      <c r="X47" s="26"/>
      <c r="Y47" s="72"/>
      <c r="Z47" s="72"/>
      <c r="AA47" s="72"/>
      <c r="AC47" s="72"/>
      <c r="AD47" s="72"/>
      <c r="AE47" s="72"/>
      <c r="AF47" s="27"/>
      <c r="AG47" s="72"/>
      <c r="AH47" s="72"/>
      <c r="AI47" s="72"/>
      <c r="AK47" s="72"/>
      <c r="AL47" s="72"/>
      <c r="AM47" s="72"/>
      <c r="AN47" s="26"/>
      <c r="AR47" s="35"/>
      <c r="AS47" s="35"/>
      <c r="AT47" s="35"/>
      <c r="AU47" s="35"/>
    </row>
    <row r="48" spans="1:47" ht="19.5" customHeight="1" thickBot="1" thickTop="1">
      <c r="A48" s="145"/>
      <c r="B48" s="26"/>
      <c r="C48" s="154"/>
      <c r="D48" s="26"/>
      <c r="E48" s="122"/>
      <c r="F48" s="28"/>
      <c r="G48" s="125"/>
      <c r="H48" s="26"/>
      <c r="I48" s="26"/>
      <c r="J48" s="26"/>
      <c r="K48" s="26"/>
      <c r="L48" s="26"/>
      <c r="M48" s="26"/>
      <c r="N48" s="26"/>
      <c r="O48" s="26"/>
      <c r="P48" s="26"/>
      <c r="T48" s="26"/>
      <c r="U48" s="182" t="s">
        <v>125</v>
      </c>
      <c r="V48" s="183"/>
      <c r="W48" s="184"/>
      <c r="X48" s="26"/>
      <c r="AB48" s="26"/>
      <c r="AC48" s="72"/>
      <c r="AD48" s="72"/>
      <c r="AE48" s="72"/>
      <c r="AF48" s="27"/>
      <c r="AG48" s="72"/>
      <c r="AH48" s="72"/>
      <c r="AI48" s="72"/>
      <c r="AK48" s="72"/>
      <c r="AL48" s="72"/>
      <c r="AM48" s="72"/>
      <c r="AN48" s="26"/>
      <c r="AR48" s="35"/>
      <c r="AS48" s="182" t="s">
        <v>205</v>
      </c>
      <c r="AT48" s="183"/>
      <c r="AU48" s="184"/>
    </row>
    <row r="49" spans="1:47" ht="35.25" customHeight="1" thickBot="1">
      <c r="A49" s="145"/>
      <c r="B49" s="26"/>
      <c r="C49" s="154"/>
      <c r="D49" s="26"/>
      <c r="E49" s="122"/>
      <c r="F49" s="28"/>
      <c r="G49" s="125"/>
      <c r="H49" s="26"/>
      <c r="I49" s="26"/>
      <c r="J49" s="26"/>
      <c r="K49" s="26"/>
      <c r="L49" s="26"/>
      <c r="M49" s="26"/>
      <c r="N49" s="26"/>
      <c r="O49" s="26"/>
      <c r="P49" s="26"/>
      <c r="T49" s="26"/>
      <c r="U49" s="186" t="s">
        <v>99</v>
      </c>
      <c r="V49" s="187"/>
      <c r="W49" s="188"/>
      <c r="X49" s="26"/>
      <c r="AB49" s="26"/>
      <c r="AC49" s="72"/>
      <c r="AD49" s="72"/>
      <c r="AE49" s="72"/>
      <c r="AF49" s="27"/>
      <c r="AG49" s="72"/>
      <c r="AH49" s="72"/>
      <c r="AI49" s="72"/>
      <c r="AK49" s="72"/>
      <c r="AL49" s="72"/>
      <c r="AM49" s="72"/>
      <c r="AN49" s="26"/>
      <c r="AR49" s="35"/>
      <c r="AS49" s="186" t="s">
        <v>150</v>
      </c>
      <c r="AT49" s="187"/>
      <c r="AU49" s="188"/>
    </row>
    <row r="50" spans="1:47" ht="13.5" customHeight="1" thickBot="1">
      <c r="A50" s="145"/>
      <c r="B50" s="26"/>
      <c r="C50" s="154"/>
      <c r="D50" s="26"/>
      <c r="E50" s="122"/>
      <c r="F50" s="28"/>
      <c r="G50" s="125"/>
      <c r="H50" s="26"/>
      <c r="I50" s="26"/>
      <c r="J50" s="26"/>
      <c r="K50" s="26"/>
      <c r="L50" s="26"/>
      <c r="M50" s="26"/>
      <c r="N50" s="26"/>
      <c r="O50" s="26"/>
      <c r="P50" s="26"/>
      <c r="T50" s="26"/>
      <c r="U50" s="40">
        <v>3</v>
      </c>
      <c r="V50" s="5" t="s">
        <v>90</v>
      </c>
      <c r="W50" s="41">
        <v>3</v>
      </c>
      <c r="X50" s="26"/>
      <c r="AB50" s="26"/>
      <c r="AC50" s="72"/>
      <c r="AD50" s="72"/>
      <c r="AE50" s="72"/>
      <c r="AF50" s="27"/>
      <c r="AG50" s="72"/>
      <c r="AH50" s="72"/>
      <c r="AI50" s="72"/>
      <c r="AK50" s="72"/>
      <c r="AL50" s="72"/>
      <c r="AM50" s="72"/>
      <c r="AN50" s="26"/>
      <c r="AR50" s="35"/>
      <c r="AS50" s="40">
        <v>2</v>
      </c>
      <c r="AT50" s="5"/>
      <c r="AU50" s="41">
        <v>2</v>
      </c>
    </row>
    <row r="51" spans="1:47" ht="13.5" customHeight="1" thickBot="1" thickTop="1">
      <c r="A51" s="145"/>
      <c r="B51" s="26"/>
      <c r="C51" s="154"/>
      <c r="D51" s="26"/>
      <c r="E51" s="122"/>
      <c r="F51" s="28"/>
      <c r="G51" s="125"/>
      <c r="H51" s="26"/>
      <c r="I51" s="26"/>
      <c r="J51" s="26"/>
      <c r="K51" s="26"/>
      <c r="L51" s="26"/>
      <c r="M51" s="26"/>
      <c r="N51" s="26"/>
      <c r="O51" s="26"/>
      <c r="P51" s="26"/>
      <c r="T51" s="26"/>
      <c r="Y51" s="72"/>
      <c r="Z51" s="72"/>
      <c r="AA51" s="72"/>
      <c r="AB51" s="26"/>
      <c r="AC51" s="72"/>
      <c r="AD51" s="72"/>
      <c r="AE51" s="72"/>
      <c r="AF51" s="27"/>
      <c r="AG51" s="72"/>
      <c r="AH51" s="72"/>
      <c r="AI51" s="72"/>
      <c r="AK51" s="72"/>
      <c r="AL51" s="72"/>
      <c r="AM51" s="72"/>
      <c r="AN51" s="26"/>
      <c r="AO51" s="72"/>
      <c r="AP51" s="72"/>
      <c r="AQ51" s="72"/>
      <c r="AR51" s="35"/>
      <c r="AS51" s="35"/>
      <c r="AT51" s="35"/>
      <c r="AU51" s="35"/>
    </row>
    <row r="52" spans="1:47" ht="22.5" customHeight="1" thickBot="1" thickTop="1">
      <c r="A52" s="145"/>
      <c r="B52" s="26"/>
      <c r="C52" s="154"/>
      <c r="D52" s="26"/>
      <c r="E52" s="122"/>
      <c r="F52" s="28"/>
      <c r="G52" s="125"/>
      <c r="H52" s="26"/>
      <c r="I52" s="26"/>
      <c r="J52" s="26"/>
      <c r="K52" s="26"/>
      <c r="L52" s="26"/>
      <c r="M52" s="26"/>
      <c r="N52" s="26"/>
      <c r="O52" s="26"/>
      <c r="P52" s="26"/>
      <c r="T52" s="26"/>
      <c r="Y52" s="182" t="s">
        <v>95</v>
      </c>
      <c r="Z52" s="183"/>
      <c r="AA52" s="184"/>
      <c r="AB52" s="26"/>
      <c r="AF52" s="27"/>
      <c r="AG52" s="72"/>
      <c r="AH52" s="72"/>
      <c r="AI52" s="72"/>
      <c r="AK52" s="72"/>
      <c r="AL52" s="72"/>
      <c r="AM52" s="72"/>
      <c r="AN52" s="26"/>
      <c r="AO52" s="182" t="s">
        <v>139</v>
      </c>
      <c r="AP52" s="183"/>
      <c r="AQ52" s="184"/>
      <c r="AR52" s="35"/>
      <c r="AS52" s="35"/>
      <c r="AT52" s="35"/>
      <c r="AU52" s="35"/>
    </row>
    <row r="53" spans="1:47" ht="32.25" customHeight="1" thickBot="1">
      <c r="A53" s="145"/>
      <c r="B53" s="26"/>
      <c r="C53" s="154"/>
      <c r="D53" s="26"/>
      <c r="E53" s="122"/>
      <c r="F53" s="28"/>
      <c r="G53" s="125"/>
      <c r="H53" s="26"/>
      <c r="I53" s="26"/>
      <c r="J53" s="26"/>
      <c r="K53" s="26"/>
      <c r="L53" s="26"/>
      <c r="M53" s="26"/>
      <c r="N53" s="26"/>
      <c r="O53" s="26"/>
      <c r="P53" s="26"/>
      <c r="T53" s="26"/>
      <c r="Y53" s="189" t="s">
        <v>146</v>
      </c>
      <c r="Z53" s="190"/>
      <c r="AA53" s="191"/>
      <c r="AB53" s="26"/>
      <c r="AF53" s="27"/>
      <c r="AG53" s="72"/>
      <c r="AH53" s="72"/>
      <c r="AI53" s="72"/>
      <c r="AK53" s="72"/>
      <c r="AL53" s="72"/>
      <c r="AM53" s="72"/>
      <c r="AN53" s="26"/>
      <c r="AO53" s="189" t="s">
        <v>122</v>
      </c>
      <c r="AP53" s="190"/>
      <c r="AQ53" s="191"/>
      <c r="AR53" s="35"/>
      <c r="AS53" s="35"/>
      <c r="AT53" s="35"/>
      <c r="AU53" s="35"/>
    </row>
    <row r="54" spans="1:47" ht="13.5" customHeight="1" thickBot="1">
      <c r="A54" s="145"/>
      <c r="B54" s="26"/>
      <c r="C54" s="154"/>
      <c r="D54" s="26"/>
      <c r="E54" s="122"/>
      <c r="F54" s="28"/>
      <c r="G54" s="125"/>
      <c r="H54" s="26"/>
      <c r="I54" s="26"/>
      <c r="J54" s="26"/>
      <c r="K54" s="26"/>
      <c r="L54" s="26"/>
      <c r="M54" s="26"/>
      <c r="N54" s="26"/>
      <c r="O54" s="26"/>
      <c r="P54" s="26"/>
      <c r="T54" s="26"/>
      <c r="Y54" s="40">
        <v>2</v>
      </c>
      <c r="Z54" s="5" t="s">
        <v>69</v>
      </c>
      <c r="AA54" s="41">
        <v>2</v>
      </c>
      <c r="AB54" s="26"/>
      <c r="AF54" s="27"/>
      <c r="AG54" s="72"/>
      <c r="AH54" s="72"/>
      <c r="AI54" s="72"/>
      <c r="AK54" s="72"/>
      <c r="AL54" s="72"/>
      <c r="AM54" s="72"/>
      <c r="AN54" s="26"/>
      <c r="AO54" s="40">
        <v>2</v>
      </c>
      <c r="AP54" s="5"/>
      <c r="AQ54" s="41">
        <v>2</v>
      </c>
      <c r="AR54" s="35"/>
      <c r="AS54" s="35"/>
      <c r="AT54" s="35"/>
      <c r="AU54" s="35"/>
    </row>
    <row r="55" spans="1:47" ht="13.5" customHeight="1" thickBot="1" thickTop="1">
      <c r="A55" s="145"/>
      <c r="B55" s="26"/>
      <c r="C55" s="154"/>
      <c r="D55" s="26"/>
      <c r="E55" s="122"/>
      <c r="F55" s="28"/>
      <c r="G55" s="125"/>
      <c r="H55" s="26"/>
      <c r="I55" s="26"/>
      <c r="J55" s="26"/>
      <c r="K55" s="26"/>
      <c r="L55" s="26"/>
      <c r="M55" s="26"/>
      <c r="N55" s="26"/>
      <c r="O55" s="26"/>
      <c r="P55" s="26"/>
      <c r="T55" s="26"/>
      <c r="Y55" s="72"/>
      <c r="Z55" s="72"/>
      <c r="AA55" s="72"/>
      <c r="AB55" s="26"/>
      <c r="AC55" s="72"/>
      <c r="AD55" s="72"/>
      <c r="AE55" s="72"/>
      <c r="AF55" s="27"/>
      <c r="AG55" s="72"/>
      <c r="AH55" s="72"/>
      <c r="AI55" s="72"/>
      <c r="AK55" s="72"/>
      <c r="AL55" s="72"/>
      <c r="AM55" s="72"/>
      <c r="AN55" s="26"/>
      <c r="AO55" s="72"/>
      <c r="AP55" s="72"/>
      <c r="AQ55" s="72"/>
      <c r="AR55" s="35"/>
      <c r="AS55" s="35"/>
      <c r="AT55" s="35"/>
      <c r="AU55" s="35"/>
    </row>
    <row r="56" spans="1:47" ht="18.75" customHeight="1" thickBot="1" thickTop="1">
      <c r="A56" s="145"/>
      <c r="B56" s="26"/>
      <c r="C56" s="154"/>
      <c r="D56" s="26"/>
      <c r="E56" s="122"/>
      <c r="F56" s="28"/>
      <c r="G56" s="125"/>
      <c r="H56" s="26"/>
      <c r="I56" s="26"/>
      <c r="J56" s="26"/>
      <c r="K56" s="26"/>
      <c r="L56" s="26"/>
      <c r="M56" s="26"/>
      <c r="N56" s="26"/>
      <c r="O56" s="26"/>
      <c r="P56" s="26"/>
      <c r="Q56" s="72"/>
      <c r="R56" s="72"/>
      <c r="S56" s="72"/>
      <c r="U56" s="72"/>
      <c r="V56" s="72"/>
      <c r="W56" s="72"/>
      <c r="Y56" s="182" t="s">
        <v>71</v>
      </c>
      <c r="Z56" s="183"/>
      <c r="AA56" s="184"/>
      <c r="AC56" s="182" t="s">
        <v>184</v>
      </c>
      <c r="AD56" s="183"/>
      <c r="AE56" s="184"/>
      <c r="AF56" s="31"/>
      <c r="AJ56" s="35"/>
      <c r="AK56" s="185"/>
      <c r="AL56" s="185"/>
      <c r="AM56" s="185"/>
      <c r="AO56" s="182" t="s">
        <v>200</v>
      </c>
      <c r="AP56" s="183"/>
      <c r="AQ56" s="184"/>
      <c r="AR56" s="35"/>
      <c r="AS56" s="182" t="s">
        <v>206</v>
      </c>
      <c r="AT56" s="183"/>
      <c r="AU56" s="184"/>
    </row>
    <row r="57" spans="1:47" ht="48.75" customHeight="1" thickBot="1">
      <c r="A57" s="145"/>
      <c r="B57" s="26"/>
      <c r="C57" s="154"/>
      <c r="D57" s="26"/>
      <c r="E57" s="122"/>
      <c r="F57" s="28"/>
      <c r="G57" s="125"/>
      <c r="H57" s="26"/>
      <c r="I57" s="26"/>
      <c r="J57" s="26"/>
      <c r="K57" s="26"/>
      <c r="L57" s="26"/>
      <c r="M57" s="26"/>
      <c r="N57" s="26"/>
      <c r="O57" s="26"/>
      <c r="P57" s="26"/>
      <c r="Q57" s="72"/>
      <c r="R57" s="72"/>
      <c r="S57" s="72"/>
      <c r="U57" s="72"/>
      <c r="V57" s="72"/>
      <c r="W57" s="72"/>
      <c r="Y57" s="186" t="s">
        <v>96</v>
      </c>
      <c r="Z57" s="187"/>
      <c r="AA57" s="188"/>
      <c r="AC57" s="186" t="s">
        <v>144</v>
      </c>
      <c r="AD57" s="187"/>
      <c r="AE57" s="188"/>
      <c r="AF57" s="31"/>
      <c r="AJ57" s="35"/>
      <c r="AK57" s="185"/>
      <c r="AL57" s="185"/>
      <c r="AM57" s="185"/>
      <c r="AO57" s="186" t="s">
        <v>145</v>
      </c>
      <c r="AP57" s="187"/>
      <c r="AQ57" s="188"/>
      <c r="AR57" s="35"/>
      <c r="AS57" s="186" t="s">
        <v>103</v>
      </c>
      <c r="AT57" s="187"/>
      <c r="AU57" s="188"/>
    </row>
    <row r="58" spans="1:47" ht="13.5" customHeight="1" thickBot="1">
      <c r="A58" s="145"/>
      <c r="B58" s="26"/>
      <c r="C58" s="154"/>
      <c r="D58" s="26"/>
      <c r="E58" s="122"/>
      <c r="F58" s="28"/>
      <c r="G58" s="125"/>
      <c r="H58" s="26"/>
      <c r="I58" s="26"/>
      <c r="J58" s="26"/>
      <c r="K58" s="26"/>
      <c r="L58" s="26"/>
      <c r="M58" s="26"/>
      <c r="N58" s="26"/>
      <c r="O58" s="26"/>
      <c r="P58" s="26"/>
      <c r="Q58" s="72"/>
      <c r="R58" s="72"/>
      <c r="S58" s="72"/>
      <c r="U58" s="72"/>
      <c r="V58" s="72"/>
      <c r="W58" s="72"/>
      <c r="Y58" s="40">
        <v>2</v>
      </c>
      <c r="Z58" s="5" t="s">
        <v>69</v>
      </c>
      <c r="AA58" s="41">
        <v>2</v>
      </c>
      <c r="AC58" s="40">
        <v>2</v>
      </c>
      <c r="AD58" s="5" t="s">
        <v>124</v>
      </c>
      <c r="AE58" s="41">
        <v>2</v>
      </c>
      <c r="AF58" s="31"/>
      <c r="AJ58" s="35"/>
      <c r="AK58" s="72"/>
      <c r="AL58" s="72"/>
      <c r="AM58" s="72"/>
      <c r="AO58" s="40">
        <v>2</v>
      </c>
      <c r="AP58" s="5" t="s">
        <v>217</v>
      </c>
      <c r="AQ58" s="41">
        <v>2</v>
      </c>
      <c r="AR58" s="35"/>
      <c r="AS58" s="40">
        <v>3</v>
      </c>
      <c r="AT58" s="5" t="s">
        <v>217</v>
      </c>
      <c r="AU58" s="41">
        <v>2</v>
      </c>
    </row>
    <row r="59" spans="1:47" ht="9" customHeight="1" thickBot="1" thickTop="1">
      <c r="A59" s="145"/>
      <c r="B59" s="26"/>
      <c r="C59" s="26"/>
      <c r="D59" s="26"/>
      <c r="E59" s="122"/>
      <c r="F59" s="28"/>
      <c r="G59" s="125"/>
      <c r="H59" s="26"/>
      <c r="I59" s="26"/>
      <c r="J59" s="42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35"/>
      <c r="Z59" s="35"/>
      <c r="AA59" s="35"/>
      <c r="AB59" s="26"/>
      <c r="AC59" s="28"/>
      <c r="AD59" s="28"/>
      <c r="AE59" s="28"/>
      <c r="AF59" s="27"/>
      <c r="AG59" s="26"/>
      <c r="AH59" s="26"/>
      <c r="AI59" s="26"/>
      <c r="AJ59" s="26"/>
      <c r="AK59" s="30"/>
      <c r="AL59" s="30"/>
      <c r="AM59" s="30"/>
      <c r="AN59" s="26"/>
      <c r="AO59" s="26"/>
      <c r="AP59" s="26"/>
      <c r="AQ59" s="26"/>
      <c r="AR59" s="26"/>
      <c r="AS59" s="26"/>
      <c r="AT59" s="26"/>
      <c r="AU59" s="26"/>
    </row>
    <row r="60" spans="1:47" ht="15.75" customHeight="1" thickBot="1" thickTop="1">
      <c r="A60" s="145"/>
      <c r="B60" s="26"/>
      <c r="C60" s="103" t="s">
        <v>45</v>
      </c>
      <c r="D60" s="26"/>
      <c r="E60" s="122"/>
      <c r="F60" s="28"/>
      <c r="G60" s="125"/>
      <c r="H60" s="26"/>
      <c r="I60" s="26"/>
      <c r="J60" s="26"/>
      <c r="K60" s="26"/>
      <c r="L60" s="26"/>
      <c r="M60" s="106" t="s">
        <v>123</v>
      </c>
      <c r="N60" s="107"/>
      <c r="O60" s="108"/>
      <c r="P60" s="26"/>
      <c r="Q60" s="26"/>
      <c r="R60" s="26"/>
      <c r="S60" s="26"/>
      <c r="T60" s="26"/>
      <c r="U60" s="26"/>
      <c r="V60" s="35"/>
      <c r="W60" s="35"/>
      <c r="X60" s="26"/>
      <c r="Y60" s="35"/>
      <c r="Z60" s="35"/>
      <c r="AA60" s="35"/>
      <c r="AB60" s="26"/>
      <c r="AC60" s="106" t="s">
        <v>112</v>
      </c>
      <c r="AD60" s="107"/>
      <c r="AE60" s="108"/>
      <c r="AF60" s="27"/>
      <c r="AG60" s="106" t="s">
        <v>190</v>
      </c>
      <c r="AH60" s="107"/>
      <c r="AI60" s="108"/>
      <c r="AJ60" s="26"/>
      <c r="AK60" s="185"/>
      <c r="AL60" s="185"/>
      <c r="AM60" s="185"/>
      <c r="AN60" s="26"/>
      <c r="AO60" s="35"/>
      <c r="AP60" s="35"/>
      <c r="AQ60" s="35"/>
      <c r="AR60" s="35"/>
      <c r="AS60" s="35"/>
      <c r="AT60" s="35"/>
      <c r="AU60" s="35"/>
    </row>
    <row r="61" spans="1:47" ht="31.5" customHeight="1" thickBot="1">
      <c r="A61" s="145"/>
      <c r="B61" s="26"/>
      <c r="C61" s="104"/>
      <c r="D61" s="26"/>
      <c r="E61" s="122"/>
      <c r="F61" s="28"/>
      <c r="G61" s="125"/>
      <c r="H61" s="26"/>
      <c r="I61" s="26"/>
      <c r="J61" s="26"/>
      <c r="K61" s="26"/>
      <c r="L61" s="26"/>
      <c r="M61" s="100" t="s">
        <v>84</v>
      </c>
      <c r="N61" s="101"/>
      <c r="O61" s="102"/>
      <c r="P61" s="26"/>
      <c r="Q61" s="26"/>
      <c r="R61" s="26"/>
      <c r="S61" s="26"/>
      <c r="T61" s="26"/>
      <c r="U61" s="26"/>
      <c r="V61" s="35"/>
      <c r="W61" s="35"/>
      <c r="X61" s="26"/>
      <c r="Y61" s="35"/>
      <c r="Z61" s="35"/>
      <c r="AA61" s="35"/>
      <c r="AB61" s="26"/>
      <c r="AC61" s="100" t="s">
        <v>86</v>
      </c>
      <c r="AD61" s="101"/>
      <c r="AE61" s="102"/>
      <c r="AF61" s="27"/>
      <c r="AG61" s="100" t="s">
        <v>87</v>
      </c>
      <c r="AH61" s="101"/>
      <c r="AI61" s="102"/>
      <c r="AJ61" s="26"/>
      <c r="AK61" s="185"/>
      <c r="AL61" s="185"/>
      <c r="AM61" s="185"/>
      <c r="AN61" s="26"/>
      <c r="AO61" s="35"/>
      <c r="AP61" s="35"/>
      <c r="AQ61" s="35"/>
      <c r="AR61" s="35"/>
      <c r="AS61" s="35"/>
      <c r="AT61" s="35"/>
      <c r="AU61" s="35"/>
    </row>
    <row r="62" spans="1:47" ht="13.5" customHeight="1" thickBot="1">
      <c r="A62" s="145"/>
      <c r="B62" s="26"/>
      <c r="C62" s="105"/>
      <c r="D62" s="26"/>
      <c r="E62" s="122"/>
      <c r="F62" s="28"/>
      <c r="G62" s="125"/>
      <c r="H62" s="26"/>
      <c r="I62" s="26"/>
      <c r="J62" s="26"/>
      <c r="K62" s="26"/>
      <c r="L62" s="26"/>
      <c r="M62" s="43">
        <v>2</v>
      </c>
      <c r="N62" s="18"/>
      <c r="O62" s="44">
        <v>2</v>
      </c>
      <c r="P62" s="26"/>
      <c r="Q62" s="26"/>
      <c r="R62" s="26"/>
      <c r="S62" s="26"/>
      <c r="T62" s="26"/>
      <c r="U62" s="26"/>
      <c r="V62" s="35"/>
      <c r="W62" s="35"/>
      <c r="X62" s="26"/>
      <c r="Y62" s="35"/>
      <c r="Z62" s="35"/>
      <c r="AA62" s="35"/>
      <c r="AB62" s="26"/>
      <c r="AC62" s="43">
        <v>3</v>
      </c>
      <c r="AD62" s="18" t="s">
        <v>123</v>
      </c>
      <c r="AE62" s="44">
        <v>2</v>
      </c>
      <c r="AF62" s="27"/>
      <c r="AG62" s="43">
        <v>2</v>
      </c>
      <c r="AH62" s="18"/>
      <c r="AI62" s="44">
        <v>2</v>
      </c>
      <c r="AJ62" s="26"/>
      <c r="AK62" s="72"/>
      <c r="AL62" s="72"/>
      <c r="AM62" s="72"/>
      <c r="AN62" s="26"/>
      <c r="AO62" s="35"/>
      <c r="AP62" s="35"/>
      <c r="AQ62" s="35"/>
      <c r="AR62" s="35"/>
      <c r="AS62" s="35"/>
      <c r="AT62" s="35"/>
      <c r="AU62" s="35"/>
    </row>
    <row r="63" spans="1:47" ht="13.5" customHeight="1" thickBot="1">
      <c r="A63" s="145"/>
      <c r="B63" s="26"/>
      <c r="C63" s="3"/>
      <c r="D63" s="26"/>
      <c r="E63" s="122"/>
      <c r="F63" s="28"/>
      <c r="G63" s="125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35"/>
      <c r="W63" s="35"/>
      <c r="X63" s="26"/>
      <c r="Y63" s="26"/>
      <c r="Z63" s="26"/>
      <c r="AA63" s="26"/>
      <c r="AB63" s="26"/>
      <c r="AC63" s="74"/>
      <c r="AD63" s="74"/>
      <c r="AE63" s="74"/>
      <c r="AF63" s="27"/>
      <c r="AG63" s="74"/>
      <c r="AH63" s="74"/>
      <c r="AI63" s="74"/>
      <c r="AJ63" s="26"/>
      <c r="AK63" s="72"/>
      <c r="AL63" s="72"/>
      <c r="AM63" s="72"/>
      <c r="AN63" s="26"/>
      <c r="AO63" s="35"/>
      <c r="AP63" s="35"/>
      <c r="AQ63" s="35"/>
      <c r="AR63" s="35"/>
      <c r="AS63" s="35"/>
      <c r="AT63" s="35"/>
      <c r="AU63" s="35"/>
    </row>
    <row r="64" spans="1:44" ht="19.5" customHeight="1" thickBot="1" thickTop="1">
      <c r="A64" s="145"/>
      <c r="B64" s="26"/>
      <c r="C64" s="173" t="s">
        <v>106</v>
      </c>
      <c r="D64" s="26"/>
      <c r="E64" s="122"/>
      <c r="F64" s="28"/>
      <c r="G64" s="125"/>
      <c r="H64" s="26"/>
      <c r="I64" s="176" t="s">
        <v>182</v>
      </c>
      <c r="J64" s="177"/>
      <c r="K64" s="178"/>
      <c r="L64" s="26"/>
      <c r="P64" s="26"/>
      <c r="T64" s="35"/>
      <c r="X64" s="35"/>
      <c r="Y64" s="176" t="s">
        <v>126</v>
      </c>
      <c r="Z64" s="177"/>
      <c r="AA64" s="178"/>
      <c r="AB64" s="26"/>
      <c r="AF64" s="27"/>
      <c r="AG64" s="176" t="s">
        <v>191</v>
      </c>
      <c r="AH64" s="177"/>
      <c r="AI64" s="178"/>
      <c r="AJ64" s="26"/>
      <c r="AK64" s="74"/>
      <c r="AL64" s="74"/>
      <c r="AM64" s="74"/>
      <c r="AN64" s="26"/>
      <c r="AO64" s="35"/>
      <c r="AP64" s="35"/>
      <c r="AQ64" s="35"/>
      <c r="AR64" s="35"/>
    </row>
    <row r="65" spans="1:44" ht="49.5" customHeight="1" thickBot="1">
      <c r="A65" s="145"/>
      <c r="B65" s="26"/>
      <c r="C65" s="174"/>
      <c r="D65" s="26"/>
      <c r="E65" s="122"/>
      <c r="F65" s="28"/>
      <c r="G65" s="125"/>
      <c r="H65" s="26"/>
      <c r="I65" s="179" t="s">
        <v>79</v>
      </c>
      <c r="J65" s="180"/>
      <c r="K65" s="181"/>
      <c r="L65" s="32"/>
      <c r="P65" s="32"/>
      <c r="T65" s="35"/>
      <c r="X65" s="35"/>
      <c r="Y65" s="179" t="s">
        <v>164</v>
      </c>
      <c r="Z65" s="180"/>
      <c r="AA65" s="181"/>
      <c r="AB65" s="32"/>
      <c r="AF65" s="27"/>
      <c r="AG65" s="179" t="s">
        <v>107</v>
      </c>
      <c r="AH65" s="180"/>
      <c r="AI65" s="181"/>
      <c r="AJ65" s="26"/>
      <c r="AK65" s="74"/>
      <c r="AL65" s="74"/>
      <c r="AM65" s="74"/>
      <c r="AN65" s="26"/>
      <c r="AO65" s="35"/>
      <c r="AP65" s="35"/>
      <c r="AQ65" s="35"/>
      <c r="AR65" s="35"/>
    </row>
    <row r="66" spans="1:44" ht="13.5" customHeight="1" thickBot="1">
      <c r="A66" s="145"/>
      <c r="B66" s="26"/>
      <c r="C66" s="175"/>
      <c r="D66" s="26"/>
      <c r="E66" s="122"/>
      <c r="F66" s="28"/>
      <c r="G66" s="125"/>
      <c r="H66" s="26"/>
      <c r="I66" s="33">
        <v>2</v>
      </c>
      <c r="J66" s="19"/>
      <c r="K66" s="34">
        <v>2</v>
      </c>
      <c r="L66" s="26"/>
      <c r="P66" s="26"/>
      <c r="T66" s="35"/>
      <c r="X66" s="35"/>
      <c r="Y66" s="33">
        <v>2</v>
      </c>
      <c r="Z66" s="19"/>
      <c r="AA66" s="34">
        <v>2</v>
      </c>
      <c r="AB66" s="26"/>
      <c r="AF66" s="45"/>
      <c r="AG66" s="33">
        <v>2</v>
      </c>
      <c r="AH66" s="19"/>
      <c r="AI66" s="34">
        <v>2</v>
      </c>
      <c r="AJ66" s="26"/>
      <c r="AK66" s="74"/>
      <c r="AL66" s="74"/>
      <c r="AM66" s="74"/>
      <c r="AN66" s="26"/>
      <c r="AO66" s="74"/>
      <c r="AP66" s="74"/>
      <c r="AQ66" s="74"/>
      <c r="AR66" s="26"/>
    </row>
    <row r="67" spans="1:47" ht="11.25" customHeight="1" thickBot="1">
      <c r="A67" s="145"/>
      <c r="B67" s="26"/>
      <c r="C67" s="26"/>
      <c r="D67" s="26"/>
      <c r="E67" s="122"/>
      <c r="F67" s="28"/>
      <c r="G67" s="125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35"/>
      <c r="Z67" s="35"/>
      <c r="AA67" s="35"/>
      <c r="AB67" s="26"/>
      <c r="AC67" s="35"/>
      <c r="AD67" s="35"/>
      <c r="AE67" s="35"/>
      <c r="AF67" s="45"/>
      <c r="AG67" s="35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  <row r="68" spans="1:44" ht="24" customHeight="1" thickBot="1" thickTop="1">
      <c r="A68" s="145"/>
      <c r="B68" s="26"/>
      <c r="C68" s="155" t="s">
        <v>142</v>
      </c>
      <c r="D68" s="26"/>
      <c r="E68" s="122"/>
      <c r="F68" s="28"/>
      <c r="G68" s="125"/>
      <c r="H68" s="26"/>
      <c r="I68" s="26"/>
      <c r="J68" s="26"/>
      <c r="K68" s="26"/>
      <c r="L68" s="26"/>
      <c r="M68" s="26"/>
      <c r="N68" s="26"/>
      <c r="O68" s="26"/>
      <c r="P68" s="26"/>
      <c r="T68" s="26"/>
      <c r="X68" s="26"/>
      <c r="Y68" s="35"/>
      <c r="Z68" s="35"/>
      <c r="AA68" s="35"/>
      <c r="AB68" s="26"/>
      <c r="AC68" s="161" t="s">
        <v>128</v>
      </c>
      <c r="AD68" s="162"/>
      <c r="AE68" s="163"/>
      <c r="AF68" s="27"/>
      <c r="AG68" s="161" t="s">
        <v>192</v>
      </c>
      <c r="AH68" s="162"/>
      <c r="AI68" s="163"/>
      <c r="AJ68" s="26"/>
      <c r="AK68" s="26"/>
      <c r="AL68" s="26"/>
      <c r="AM68" s="26"/>
      <c r="AN68" s="26"/>
      <c r="AO68" s="161" t="s">
        <v>201</v>
      </c>
      <c r="AP68" s="162"/>
      <c r="AQ68" s="163"/>
      <c r="AR68" s="26"/>
    </row>
    <row r="69" spans="1:44" ht="38.25" customHeight="1" thickBot="1">
      <c r="A69" s="145"/>
      <c r="B69" s="26"/>
      <c r="C69" s="156"/>
      <c r="D69" s="26"/>
      <c r="E69" s="122"/>
      <c r="F69" s="28"/>
      <c r="G69" s="125"/>
      <c r="H69" s="26"/>
      <c r="I69" s="26"/>
      <c r="J69" s="26"/>
      <c r="K69" s="26"/>
      <c r="L69" s="26"/>
      <c r="M69" s="26"/>
      <c r="N69" s="26"/>
      <c r="O69" s="26"/>
      <c r="P69" s="26"/>
      <c r="T69" s="26"/>
      <c r="X69" s="26"/>
      <c r="Y69" s="26"/>
      <c r="Z69" s="26"/>
      <c r="AA69" s="26"/>
      <c r="AB69" s="26"/>
      <c r="AC69" s="164" t="s">
        <v>143</v>
      </c>
      <c r="AD69" s="165"/>
      <c r="AE69" s="166"/>
      <c r="AF69" s="27"/>
      <c r="AG69" s="164" t="s">
        <v>105</v>
      </c>
      <c r="AH69" s="165"/>
      <c r="AI69" s="166"/>
      <c r="AJ69" s="26"/>
      <c r="AK69" s="26"/>
      <c r="AL69" s="26"/>
      <c r="AM69" s="26"/>
      <c r="AN69" s="26"/>
      <c r="AO69" s="164" t="s">
        <v>120</v>
      </c>
      <c r="AP69" s="165"/>
      <c r="AQ69" s="166"/>
      <c r="AR69" s="26"/>
    </row>
    <row r="70" spans="1:44" ht="15.75" customHeight="1" thickBot="1">
      <c r="A70" s="145"/>
      <c r="B70" s="26"/>
      <c r="C70" s="156"/>
      <c r="D70" s="26"/>
      <c r="E70" s="122"/>
      <c r="F70" s="28"/>
      <c r="G70" s="125"/>
      <c r="H70" s="26"/>
      <c r="I70" s="26"/>
      <c r="J70" s="26"/>
      <c r="K70" s="26"/>
      <c r="L70" s="26"/>
      <c r="M70" s="26"/>
      <c r="N70" s="26"/>
      <c r="O70" s="26"/>
      <c r="P70" s="26"/>
      <c r="T70" s="26"/>
      <c r="X70" s="26"/>
      <c r="Y70" s="26"/>
      <c r="Z70" s="26"/>
      <c r="AA70" s="26"/>
      <c r="AB70" s="26"/>
      <c r="AC70" s="46">
        <v>3</v>
      </c>
      <c r="AD70" s="20"/>
      <c r="AE70" s="47">
        <v>2</v>
      </c>
      <c r="AF70" s="27"/>
      <c r="AG70" s="46">
        <v>2</v>
      </c>
      <c r="AH70" s="20"/>
      <c r="AI70" s="47">
        <v>2</v>
      </c>
      <c r="AJ70" s="26"/>
      <c r="AK70" s="26"/>
      <c r="AL70" s="26"/>
      <c r="AM70" s="26"/>
      <c r="AN70" s="26"/>
      <c r="AO70" s="46">
        <v>3</v>
      </c>
      <c r="AP70" s="20" t="s">
        <v>192</v>
      </c>
      <c r="AQ70" s="47">
        <v>2</v>
      </c>
      <c r="AR70" s="26"/>
    </row>
    <row r="71" spans="1:47" ht="14.25" customHeight="1" thickBot="1" thickTop="1">
      <c r="A71" s="145"/>
      <c r="B71" s="26"/>
      <c r="C71" s="156"/>
      <c r="D71" s="26"/>
      <c r="E71" s="122"/>
      <c r="F71" s="28"/>
      <c r="G71" s="125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X71" s="26"/>
      <c r="Y71" s="26"/>
      <c r="Z71" s="26"/>
      <c r="AA71" s="26"/>
      <c r="AB71" s="26"/>
      <c r="AC71" s="26"/>
      <c r="AD71" s="26"/>
      <c r="AE71" s="26"/>
      <c r="AF71" s="27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</row>
    <row r="72" spans="1:47" ht="20.25" customHeight="1" thickBot="1" thickTop="1">
      <c r="A72" s="145"/>
      <c r="B72" s="26"/>
      <c r="C72" s="156"/>
      <c r="D72" s="26"/>
      <c r="E72" s="122"/>
      <c r="F72" s="28"/>
      <c r="G72" s="125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161" t="s">
        <v>129</v>
      </c>
      <c r="AD72" s="162"/>
      <c r="AE72" s="163"/>
      <c r="AF72" s="27"/>
      <c r="AG72" s="26"/>
      <c r="AH72" s="26"/>
      <c r="AI72" s="26"/>
      <c r="AJ72" s="26"/>
      <c r="AK72" s="35"/>
      <c r="AL72" s="35"/>
      <c r="AM72" s="35"/>
      <c r="AN72" s="35"/>
      <c r="AO72" s="35"/>
      <c r="AP72" s="35"/>
      <c r="AQ72" s="35"/>
      <c r="AR72" s="26"/>
      <c r="AS72" s="161" t="s">
        <v>207</v>
      </c>
      <c r="AT72" s="162"/>
      <c r="AU72" s="163"/>
    </row>
    <row r="73" spans="1:47" ht="36.75" customHeight="1" thickBot="1">
      <c r="A73" s="145"/>
      <c r="B73" s="26"/>
      <c r="C73" s="156"/>
      <c r="D73" s="26"/>
      <c r="E73" s="122"/>
      <c r="F73" s="28"/>
      <c r="G73" s="125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164" t="s">
        <v>119</v>
      </c>
      <c r="AD73" s="165"/>
      <c r="AE73" s="166"/>
      <c r="AF73" s="27"/>
      <c r="AG73" s="26"/>
      <c r="AH73" s="26"/>
      <c r="AI73" s="26"/>
      <c r="AJ73" s="26"/>
      <c r="AK73" s="35"/>
      <c r="AL73" s="35"/>
      <c r="AM73" s="35"/>
      <c r="AN73" s="35"/>
      <c r="AO73" s="35"/>
      <c r="AP73" s="35"/>
      <c r="AQ73" s="35"/>
      <c r="AR73" s="26"/>
      <c r="AS73" s="170" t="s">
        <v>115</v>
      </c>
      <c r="AT73" s="171"/>
      <c r="AU73" s="172"/>
    </row>
    <row r="74" spans="1:47" ht="32.25" customHeight="1" thickBot="1">
      <c r="A74" s="146"/>
      <c r="B74" s="26"/>
      <c r="C74" s="157"/>
      <c r="D74" s="26"/>
      <c r="E74" s="123"/>
      <c r="F74" s="28"/>
      <c r="G74" s="1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46">
        <v>2</v>
      </c>
      <c r="AD74" s="20" t="s">
        <v>126</v>
      </c>
      <c r="AE74" s="47">
        <v>2</v>
      </c>
      <c r="AF74" s="27"/>
      <c r="AG74" s="26"/>
      <c r="AH74" s="26"/>
      <c r="AI74" s="26"/>
      <c r="AJ74" s="26"/>
      <c r="AK74" s="35"/>
      <c r="AL74" s="35"/>
      <c r="AM74" s="35"/>
      <c r="AN74" s="35"/>
      <c r="AO74" s="35"/>
      <c r="AP74" s="35"/>
      <c r="AQ74" s="35"/>
      <c r="AR74" s="26"/>
      <c r="AS74" s="46">
        <v>3</v>
      </c>
      <c r="AT74" s="20" t="s">
        <v>218</v>
      </c>
      <c r="AU74" s="47">
        <v>2</v>
      </c>
    </row>
    <row r="75" spans="1:47" ht="13.5" thickBo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7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</row>
    <row r="76" spans="1:47" ht="16.5" customHeight="1" thickBot="1" thickTop="1">
      <c r="A76" s="167" t="s">
        <v>13</v>
      </c>
      <c r="B76" s="81"/>
      <c r="C76" s="167" t="s">
        <v>46</v>
      </c>
      <c r="D76" s="26"/>
      <c r="E76" s="137">
        <f>K78+O78+S78+AA78+K82+O82+W82+K86+S86</f>
        <v>12</v>
      </c>
      <c r="F76" s="80"/>
      <c r="G76" s="140">
        <f>E76/E101</f>
        <v>0.11320754716981132</v>
      </c>
      <c r="H76" s="26"/>
      <c r="I76" s="127" t="s">
        <v>26</v>
      </c>
      <c r="J76" s="128"/>
      <c r="K76" s="129"/>
      <c r="L76" s="26"/>
      <c r="M76" s="127" t="s">
        <v>30</v>
      </c>
      <c r="N76" s="128"/>
      <c r="O76" s="129"/>
      <c r="P76" s="26"/>
      <c r="Q76" s="127" t="s">
        <v>108</v>
      </c>
      <c r="R76" s="128"/>
      <c r="S76" s="129"/>
      <c r="T76" s="26"/>
      <c r="X76" s="26"/>
      <c r="Y76" s="127" t="s">
        <v>183</v>
      </c>
      <c r="Z76" s="128"/>
      <c r="AA76" s="129"/>
      <c r="AB76" s="26"/>
      <c r="AC76" s="26"/>
      <c r="AD76" s="26"/>
      <c r="AE76" s="26"/>
      <c r="AF76" s="27"/>
      <c r="AG76" s="26"/>
      <c r="AH76" s="26"/>
      <c r="AI76" s="26"/>
      <c r="AJ76" s="26"/>
      <c r="AK76" s="143"/>
      <c r="AL76" s="143"/>
      <c r="AM76" s="143"/>
      <c r="AN76" s="26"/>
      <c r="AO76" s="127" t="s">
        <v>203</v>
      </c>
      <c r="AP76" s="128"/>
      <c r="AQ76" s="129"/>
      <c r="AR76" s="26"/>
      <c r="AS76" s="26"/>
      <c r="AT76" s="26"/>
      <c r="AU76" s="26"/>
    </row>
    <row r="77" spans="1:47" ht="40.5" customHeight="1" thickBot="1">
      <c r="A77" s="168"/>
      <c r="B77" s="81"/>
      <c r="C77" s="168"/>
      <c r="D77" s="26"/>
      <c r="E77" s="138"/>
      <c r="F77" s="80"/>
      <c r="G77" s="141"/>
      <c r="H77" s="26"/>
      <c r="I77" s="130" t="s">
        <v>176</v>
      </c>
      <c r="J77" s="131"/>
      <c r="K77" s="132"/>
      <c r="L77" s="26"/>
      <c r="M77" s="130" t="s">
        <v>177</v>
      </c>
      <c r="N77" s="131"/>
      <c r="O77" s="132"/>
      <c r="P77" s="26"/>
      <c r="Q77" s="130" t="s">
        <v>113</v>
      </c>
      <c r="R77" s="131"/>
      <c r="S77" s="132"/>
      <c r="T77" s="26"/>
      <c r="X77" s="26"/>
      <c r="Y77" s="130" t="s">
        <v>171</v>
      </c>
      <c r="Z77" s="131"/>
      <c r="AA77" s="132"/>
      <c r="AB77" s="26"/>
      <c r="AC77" s="26"/>
      <c r="AD77" s="26"/>
      <c r="AE77" s="26"/>
      <c r="AF77" s="27"/>
      <c r="AG77" s="26"/>
      <c r="AH77" s="26"/>
      <c r="AI77" s="26"/>
      <c r="AJ77" s="26"/>
      <c r="AK77" s="143"/>
      <c r="AL77" s="143"/>
      <c r="AM77" s="143"/>
      <c r="AN77" s="26"/>
      <c r="AO77" s="130" t="s">
        <v>165</v>
      </c>
      <c r="AP77" s="131"/>
      <c r="AQ77" s="132"/>
      <c r="AR77" s="26"/>
      <c r="AS77" s="26"/>
      <c r="AT77" s="26"/>
      <c r="AU77" s="26"/>
    </row>
    <row r="78" spans="1:47" ht="15" customHeight="1" thickBot="1">
      <c r="A78" s="168"/>
      <c r="B78" s="81"/>
      <c r="C78" s="168"/>
      <c r="D78" s="26"/>
      <c r="E78" s="138"/>
      <c r="F78" s="80"/>
      <c r="G78" s="141"/>
      <c r="H78" s="26"/>
      <c r="I78" s="54">
        <v>2</v>
      </c>
      <c r="J78" s="55"/>
      <c r="K78" s="56">
        <v>1</v>
      </c>
      <c r="L78" s="26"/>
      <c r="M78" s="54">
        <v>2</v>
      </c>
      <c r="N78" s="55"/>
      <c r="O78" s="56">
        <v>1</v>
      </c>
      <c r="P78" s="26"/>
      <c r="Q78" s="54">
        <v>2</v>
      </c>
      <c r="R78" s="55"/>
      <c r="S78" s="56">
        <v>1</v>
      </c>
      <c r="T78" s="26"/>
      <c r="X78" s="26"/>
      <c r="Y78" s="54">
        <v>2</v>
      </c>
      <c r="Z78" s="55"/>
      <c r="AA78" s="56">
        <v>2</v>
      </c>
      <c r="AB78" s="26"/>
      <c r="AC78" s="26"/>
      <c r="AD78" s="26"/>
      <c r="AE78" s="26"/>
      <c r="AF78" s="27"/>
      <c r="AG78" s="26"/>
      <c r="AH78" s="26"/>
      <c r="AI78" s="26"/>
      <c r="AJ78" s="26"/>
      <c r="AK78" s="75"/>
      <c r="AL78" s="75"/>
      <c r="AM78" s="75"/>
      <c r="AN78" s="26"/>
      <c r="AO78" s="54">
        <v>2</v>
      </c>
      <c r="AP78" s="55"/>
      <c r="AQ78" s="56">
        <v>2</v>
      </c>
      <c r="AR78" s="26"/>
      <c r="AS78" s="26"/>
      <c r="AT78" s="26"/>
      <c r="AU78" s="26"/>
    </row>
    <row r="79" spans="1:47" ht="9.75" customHeight="1" thickBot="1" thickTop="1">
      <c r="A79" s="168"/>
      <c r="B79" s="81"/>
      <c r="C79" s="168"/>
      <c r="D79" s="26"/>
      <c r="E79" s="138"/>
      <c r="F79" s="80"/>
      <c r="G79" s="141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7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</row>
    <row r="80" spans="1:47" ht="24.75" customHeight="1" thickBot="1" thickTop="1">
      <c r="A80" s="168"/>
      <c r="B80" s="81"/>
      <c r="C80" s="168"/>
      <c r="D80" s="26"/>
      <c r="E80" s="139"/>
      <c r="F80" s="80"/>
      <c r="G80" s="142"/>
      <c r="H80" s="26"/>
      <c r="I80" s="127" t="s">
        <v>29</v>
      </c>
      <c r="J80" s="128"/>
      <c r="K80" s="129"/>
      <c r="L80" s="26"/>
      <c r="M80" s="127" t="s">
        <v>28</v>
      </c>
      <c r="N80" s="128"/>
      <c r="O80" s="129"/>
      <c r="P80" s="26"/>
      <c r="Q80" s="26"/>
      <c r="R80" s="26"/>
      <c r="S80" s="26"/>
      <c r="T80" s="26"/>
      <c r="U80" s="127" t="s">
        <v>109</v>
      </c>
      <c r="V80" s="128"/>
      <c r="W80" s="129"/>
      <c r="X80" s="26"/>
      <c r="Y80" s="26"/>
      <c r="Z80" s="26"/>
      <c r="AA80" s="26"/>
      <c r="AB80" s="26"/>
      <c r="AC80" s="26"/>
      <c r="AD80" s="26"/>
      <c r="AE80" s="26"/>
      <c r="AF80" s="27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</row>
    <row r="81" spans="1:47" ht="57" customHeight="1" thickBot="1">
      <c r="A81" s="168"/>
      <c r="B81" s="81"/>
      <c r="C81" s="168"/>
      <c r="D81" s="26"/>
      <c r="E81" s="2"/>
      <c r="F81" s="28"/>
      <c r="G81" s="2"/>
      <c r="H81" s="26"/>
      <c r="I81" s="130" t="s">
        <v>178</v>
      </c>
      <c r="J81" s="131"/>
      <c r="K81" s="132"/>
      <c r="L81" s="26"/>
      <c r="M81" s="130" t="s">
        <v>159</v>
      </c>
      <c r="N81" s="131"/>
      <c r="O81" s="132"/>
      <c r="P81" s="26"/>
      <c r="Q81" s="26"/>
      <c r="R81" s="26"/>
      <c r="S81" s="26"/>
      <c r="T81" s="26"/>
      <c r="U81" s="130" t="s">
        <v>114</v>
      </c>
      <c r="V81" s="131"/>
      <c r="W81" s="132"/>
      <c r="X81" s="26"/>
      <c r="Y81" s="26"/>
      <c r="Z81" s="26"/>
      <c r="AA81" s="26"/>
      <c r="AB81" s="26"/>
      <c r="AC81" s="26"/>
      <c r="AD81" s="26"/>
      <c r="AE81" s="26"/>
      <c r="AF81" s="27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</row>
    <row r="82" spans="1:47" ht="13.5" customHeight="1" thickBot="1">
      <c r="A82" s="168"/>
      <c r="B82" s="81"/>
      <c r="C82" s="168"/>
      <c r="D82" s="26"/>
      <c r="E82" s="121">
        <f>AQ78+AU86</f>
        <v>4</v>
      </c>
      <c r="F82" s="28"/>
      <c r="G82" s="124">
        <f>E82/E102</f>
        <v>0.05555555555555555</v>
      </c>
      <c r="H82" s="26"/>
      <c r="I82" s="54">
        <v>3</v>
      </c>
      <c r="J82" s="55"/>
      <c r="K82" s="56">
        <v>1</v>
      </c>
      <c r="L82" s="26"/>
      <c r="M82" s="54">
        <v>2</v>
      </c>
      <c r="N82" s="55"/>
      <c r="O82" s="56">
        <v>2</v>
      </c>
      <c r="P82" s="26"/>
      <c r="Q82" s="26"/>
      <c r="R82" s="26"/>
      <c r="S82" s="26"/>
      <c r="T82" s="26"/>
      <c r="U82" s="54">
        <v>2</v>
      </c>
      <c r="V82" s="55" t="s">
        <v>211</v>
      </c>
      <c r="W82" s="56">
        <v>1</v>
      </c>
      <c r="X82" s="26"/>
      <c r="Y82" s="26"/>
      <c r="Z82" s="26"/>
      <c r="AA82" s="26"/>
      <c r="AB82" s="26"/>
      <c r="AC82" s="26"/>
      <c r="AD82" s="26"/>
      <c r="AE82" s="26"/>
      <c r="AF82" s="27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</row>
    <row r="83" spans="1:47" ht="6.75" customHeight="1" thickBot="1" thickTop="1">
      <c r="A83" s="168"/>
      <c r="B83" s="81"/>
      <c r="C83" s="168"/>
      <c r="D83" s="26"/>
      <c r="E83" s="122"/>
      <c r="F83" s="28"/>
      <c r="G83" s="125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7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</row>
    <row r="84" spans="1:47" ht="14.25" customHeight="1" thickBot="1" thickTop="1">
      <c r="A84" s="168"/>
      <c r="B84" s="81"/>
      <c r="C84" s="168"/>
      <c r="D84" s="26"/>
      <c r="E84" s="122"/>
      <c r="F84" s="28"/>
      <c r="G84" s="125"/>
      <c r="H84" s="26"/>
      <c r="I84" s="127" t="s">
        <v>27</v>
      </c>
      <c r="J84" s="128"/>
      <c r="K84" s="129"/>
      <c r="L84" s="26"/>
      <c r="M84" s="26"/>
      <c r="N84" s="26"/>
      <c r="O84" s="26"/>
      <c r="P84" s="26"/>
      <c r="Q84" s="127" t="s">
        <v>31</v>
      </c>
      <c r="R84" s="128"/>
      <c r="S84" s="129"/>
      <c r="T84" s="26"/>
      <c r="X84" s="26"/>
      <c r="Y84" s="133"/>
      <c r="Z84" s="133"/>
      <c r="AA84" s="133"/>
      <c r="AB84" s="26"/>
      <c r="AC84" s="26"/>
      <c r="AD84" s="26"/>
      <c r="AE84" s="26"/>
      <c r="AF84" s="27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35"/>
      <c r="AR84" s="26"/>
      <c r="AS84" s="127" t="s">
        <v>208</v>
      </c>
      <c r="AT84" s="128"/>
      <c r="AU84" s="129"/>
    </row>
    <row r="85" spans="1:47" ht="41.25" customHeight="1" thickBot="1">
      <c r="A85" s="168"/>
      <c r="B85" s="81"/>
      <c r="C85" s="168"/>
      <c r="D85" s="26"/>
      <c r="E85" s="122"/>
      <c r="F85" s="28"/>
      <c r="G85" s="125"/>
      <c r="H85" s="26"/>
      <c r="I85" s="130" t="s">
        <v>179</v>
      </c>
      <c r="J85" s="131"/>
      <c r="K85" s="132"/>
      <c r="L85" s="26"/>
      <c r="M85" s="26"/>
      <c r="N85" s="26"/>
      <c r="O85" s="26"/>
      <c r="P85" s="26"/>
      <c r="Q85" s="130" t="s">
        <v>173</v>
      </c>
      <c r="R85" s="131"/>
      <c r="S85" s="132"/>
      <c r="T85" s="26"/>
      <c r="X85" s="26"/>
      <c r="Y85" s="133"/>
      <c r="Z85" s="133"/>
      <c r="AA85" s="133"/>
      <c r="AB85" s="26"/>
      <c r="AC85" s="26"/>
      <c r="AD85" s="26"/>
      <c r="AE85" s="26"/>
      <c r="AF85" s="27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35"/>
      <c r="AR85" s="26"/>
      <c r="AS85" s="130" t="s">
        <v>151</v>
      </c>
      <c r="AT85" s="131"/>
      <c r="AU85" s="132"/>
    </row>
    <row r="86" spans="1:47" ht="17.25" customHeight="1" thickBot="1">
      <c r="A86" s="169"/>
      <c r="B86" s="81"/>
      <c r="C86" s="169"/>
      <c r="D86" s="26"/>
      <c r="E86" s="123"/>
      <c r="F86" s="28"/>
      <c r="G86" s="126"/>
      <c r="H86" s="26"/>
      <c r="I86" s="54">
        <v>2</v>
      </c>
      <c r="J86" s="55"/>
      <c r="K86" s="56">
        <v>2</v>
      </c>
      <c r="L86" s="26"/>
      <c r="M86" s="26"/>
      <c r="N86" s="26"/>
      <c r="O86" s="26"/>
      <c r="P86" s="26"/>
      <c r="Q86" s="54">
        <v>2</v>
      </c>
      <c r="R86" s="55"/>
      <c r="S86" s="56">
        <v>1</v>
      </c>
      <c r="T86" s="26"/>
      <c r="X86" s="26"/>
      <c r="Y86" s="74"/>
      <c r="Z86" s="74"/>
      <c r="AA86" s="74"/>
      <c r="AB86" s="26"/>
      <c r="AC86" s="26"/>
      <c r="AD86" s="26"/>
      <c r="AE86" s="26"/>
      <c r="AF86" s="27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35"/>
      <c r="AR86" s="26"/>
      <c r="AS86" s="54">
        <v>2</v>
      </c>
      <c r="AT86" s="55"/>
      <c r="AU86" s="56">
        <v>2</v>
      </c>
    </row>
    <row r="87" spans="1:47" ht="16.5" customHeight="1" thickBo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74"/>
      <c r="AB87" s="26"/>
      <c r="AC87" s="26"/>
      <c r="AD87" s="26"/>
      <c r="AE87" s="26"/>
      <c r="AF87" s="27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35"/>
      <c r="AR87" s="26"/>
      <c r="AS87" s="26"/>
      <c r="AT87" s="26"/>
      <c r="AU87" s="26"/>
    </row>
    <row r="88" spans="1:47" ht="19.5" customHeight="1" thickBot="1" thickTop="1">
      <c r="A88" s="134" t="s">
        <v>14</v>
      </c>
      <c r="B88" s="26"/>
      <c r="C88" s="134" t="s">
        <v>19</v>
      </c>
      <c r="D88" s="26"/>
      <c r="E88" s="137">
        <f>W94+AA94+AE90+AE94</f>
        <v>10</v>
      </c>
      <c r="F88" s="80"/>
      <c r="G88" s="140">
        <f>E88/E101</f>
        <v>0.09433962264150944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AB88" s="26"/>
      <c r="AC88" s="118" t="s">
        <v>130</v>
      </c>
      <c r="AD88" s="119"/>
      <c r="AE88" s="120"/>
      <c r="AF88" s="27"/>
      <c r="AG88" s="26"/>
      <c r="AH88" s="26"/>
      <c r="AI88" s="26"/>
      <c r="AJ88" s="26"/>
      <c r="AK88" s="26"/>
      <c r="AL88" s="26"/>
      <c r="AM88" s="26"/>
      <c r="AN88" s="26"/>
      <c r="AR88" s="26"/>
      <c r="AS88" s="115" t="s">
        <v>209</v>
      </c>
      <c r="AT88" s="116"/>
      <c r="AU88" s="117"/>
    </row>
    <row r="89" spans="1:47" ht="36.75" customHeight="1" thickBot="1">
      <c r="A89" s="135"/>
      <c r="B89" s="26"/>
      <c r="C89" s="135"/>
      <c r="D89" s="26"/>
      <c r="E89" s="138"/>
      <c r="F89" s="80"/>
      <c r="G89" s="141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AB89" s="26"/>
      <c r="AC89" s="115" t="s">
        <v>131</v>
      </c>
      <c r="AD89" s="116"/>
      <c r="AE89" s="117"/>
      <c r="AF89" s="27"/>
      <c r="AG89" s="26"/>
      <c r="AH89" s="26"/>
      <c r="AI89" s="26"/>
      <c r="AJ89" s="26"/>
      <c r="AK89" s="26"/>
      <c r="AL89" s="26"/>
      <c r="AM89" s="26"/>
      <c r="AN89" s="26"/>
      <c r="AR89" s="26"/>
      <c r="AS89" s="115" t="s">
        <v>131</v>
      </c>
      <c r="AT89" s="116"/>
      <c r="AU89" s="117"/>
    </row>
    <row r="90" spans="1:47" ht="23.25" customHeight="1" thickBot="1">
      <c r="A90" s="135"/>
      <c r="B90" s="26"/>
      <c r="C90" s="135"/>
      <c r="D90" s="26"/>
      <c r="E90" s="139"/>
      <c r="F90" s="80"/>
      <c r="G90" s="142"/>
      <c r="H90" s="26"/>
      <c r="I90" s="26"/>
      <c r="J90" s="26"/>
      <c r="K90" s="26"/>
      <c r="L90" s="26"/>
      <c r="M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AB90" s="26"/>
      <c r="AC90" s="48">
        <v>2</v>
      </c>
      <c r="AD90" s="21"/>
      <c r="AE90" s="49">
        <v>3</v>
      </c>
      <c r="AF90" s="27"/>
      <c r="AG90" s="26"/>
      <c r="AH90" s="26"/>
      <c r="AI90" s="26"/>
      <c r="AJ90" s="26"/>
      <c r="AK90" s="26"/>
      <c r="AL90" s="26"/>
      <c r="AM90" s="26"/>
      <c r="AN90" s="26"/>
      <c r="AR90" s="26"/>
      <c r="AS90" s="23">
        <v>2</v>
      </c>
      <c r="AT90" s="23"/>
      <c r="AU90" s="23">
        <v>3</v>
      </c>
    </row>
    <row r="91" spans="1:47" ht="15.75" customHeight="1" thickBot="1">
      <c r="A91" s="135"/>
      <c r="B91" s="26"/>
      <c r="C91" s="135"/>
      <c r="D91" s="26"/>
      <c r="E91" s="2"/>
      <c r="F91" s="28"/>
      <c r="G91" s="28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F91" s="27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</row>
    <row r="92" spans="1:47" ht="24" customHeight="1" thickBot="1" thickTop="1">
      <c r="A92" s="135"/>
      <c r="B92" s="26"/>
      <c r="C92" s="135"/>
      <c r="D92" s="26"/>
      <c r="E92" s="121">
        <f>AM94+AQ94+AU94+AU90</f>
        <v>10</v>
      </c>
      <c r="F92" s="28"/>
      <c r="G92" s="124">
        <f>E92/E102</f>
        <v>0.1388888888888889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118" t="s">
        <v>186</v>
      </c>
      <c r="V92" s="119"/>
      <c r="W92" s="120"/>
      <c r="X92" s="26"/>
      <c r="Y92" s="118" t="s">
        <v>127</v>
      </c>
      <c r="Z92" s="119"/>
      <c r="AA92" s="120"/>
      <c r="AB92" s="26"/>
      <c r="AC92" s="118" t="s">
        <v>185</v>
      </c>
      <c r="AD92" s="119"/>
      <c r="AE92" s="120"/>
      <c r="AF92" s="27"/>
      <c r="AG92" s="26"/>
      <c r="AH92" s="26"/>
      <c r="AI92" s="26"/>
      <c r="AJ92" s="26"/>
      <c r="AK92" s="118" t="s">
        <v>197</v>
      </c>
      <c r="AL92" s="119"/>
      <c r="AM92" s="120"/>
      <c r="AN92" s="26"/>
      <c r="AO92" s="118" t="s">
        <v>202</v>
      </c>
      <c r="AP92" s="119"/>
      <c r="AQ92" s="120"/>
      <c r="AR92" s="26"/>
      <c r="AS92" s="118" t="s">
        <v>210</v>
      </c>
      <c r="AT92" s="119"/>
      <c r="AU92" s="120"/>
    </row>
    <row r="93" spans="1:47" ht="38.25" customHeight="1" thickBot="1">
      <c r="A93" s="135"/>
      <c r="B93" s="26"/>
      <c r="C93" s="135"/>
      <c r="D93" s="26"/>
      <c r="E93" s="122"/>
      <c r="F93" s="28"/>
      <c r="G93" s="125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115" t="s">
        <v>167</v>
      </c>
      <c r="V93" s="116"/>
      <c r="W93" s="117"/>
      <c r="X93" s="26"/>
      <c r="Y93" s="115" t="s">
        <v>168</v>
      </c>
      <c r="Z93" s="116"/>
      <c r="AA93" s="117"/>
      <c r="AB93" s="26"/>
      <c r="AC93" s="115" t="s">
        <v>116</v>
      </c>
      <c r="AD93" s="116"/>
      <c r="AE93" s="117"/>
      <c r="AF93" s="27"/>
      <c r="AG93" s="26"/>
      <c r="AH93" s="26"/>
      <c r="AI93" s="26"/>
      <c r="AJ93" s="26"/>
      <c r="AK93" s="115" t="s">
        <v>169</v>
      </c>
      <c r="AL93" s="116"/>
      <c r="AM93" s="117"/>
      <c r="AN93" s="26"/>
      <c r="AO93" s="115" t="s">
        <v>170</v>
      </c>
      <c r="AP93" s="116"/>
      <c r="AQ93" s="117"/>
      <c r="AR93" s="26"/>
      <c r="AS93" s="115" t="s">
        <v>117</v>
      </c>
      <c r="AT93" s="116"/>
      <c r="AU93" s="117"/>
    </row>
    <row r="94" spans="1:47" ht="13.5" customHeight="1" thickBot="1">
      <c r="A94" s="136"/>
      <c r="B94" s="26"/>
      <c r="C94" s="136"/>
      <c r="D94" s="26"/>
      <c r="E94" s="123"/>
      <c r="F94" s="28"/>
      <c r="G94" s="126"/>
      <c r="H94" s="26"/>
      <c r="I94" s="35"/>
      <c r="J94" s="35"/>
      <c r="K94" s="35"/>
      <c r="L94" s="26"/>
      <c r="M94" s="26"/>
      <c r="N94" s="26"/>
      <c r="O94" s="26"/>
      <c r="P94" s="26"/>
      <c r="Q94" s="26"/>
      <c r="R94" s="26"/>
      <c r="S94" s="26"/>
      <c r="T94" s="26"/>
      <c r="U94" s="48">
        <v>2</v>
      </c>
      <c r="V94" s="21"/>
      <c r="W94" s="49">
        <v>2</v>
      </c>
      <c r="X94" s="26"/>
      <c r="Y94" s="48">
        <v>2</v>
      </c>
      <c r="Z94" s="21" t="s">
        <v>212</v>
      </c>
      <c r="AA94" s="49">
        <v>2</v>
      </c>
      <c r="AB94" s="26"/>
      <c r="AC94" s="48">
        <v>3</v>
      </c>
      <c r="AD94" s="21" t="s">
        <v>94</v>
      </c>
      <c r="AE94" s="49">
        <v>3</v>
      </c>
      <c r="AF94" s="27"/>
      <c r="AG94" s="26"/>
      <c r="AH94" s="26"/>
      <c r="AI94" s="26"/>
      <c r="AJ94" s="26"/>
      <c r="AK94" s="48">
        <v>2</v>
      </c>
      <c r="AL94" s="21"/>
      <c r="AM94" s="49">
        <v>2</v>
      </c>
      <c r="AN94" s="26"/>
      <c r="AO94" s="48">
        <v>2</v>
      </c>
      <c r="AP94" s="21" t="s">
        <v>197</v>
      </c>
      <c r="AQ94" s="49">
        <v>2</v>
      </c>
      <c r="AR94" s="26"/>
      <c r="AS94" s="48">
        <v>3</v>
      </c>
      <c r="AT94" s="21" t="s">
        <v>140</v>
      </c>
      <c r="AU94" s="49">
        <v>3</v>
      </c>
    </row>
    <row r="95" spans="1:47" ht="15.75" customHeight="1" thickBo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7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</row>
    <row r="96" spans="1:47" ht="22.5" customHeight="1" thickBot="1" thickTop="1">
      <c r="A96" s="103" t="s">
        <v>15</v>
      </c>
      <c r="B96" s="82"/>
      <c r="C96" s="103" t="s">
        <v>20</v>
      </c>
      <c r="D96" s="26"/>
      <c r="E96" s="62">
        <f>K98+S98+W98+AE98+AA98</f>
        <v>10</v>
      </c>
      <c r="F96" s="80"/>
      <c r="G96" s="63">
        <f>E96/E101</f>
        <v>0.09433962264150944</v>
      </c>
      <c r="H96" s="26"/>
      <c r="I96" s="106" t="s">
        <v>37</v>
      </c>
      <c r="J96" s="107"/>
      <c r="K96" s="108"/>
      <c r="L96" s="26"/>
      <c r="M96" s="35"/>
      <c r="N96" s="35"/>
      <c r="O96" s="35"/>
      <c r="P96" s="26"/>
      <c r="Q96" s="106" t="s">
        <v>50</v>
      </c>
      <c r="R96" s="107"/>
      <c r="S96" s="108"/>
      <c r="T96" s="26"/>
      <c r="U96" s="106" t="s">
        <v>51</v>
      </c>
      <c r="V96" s="107"/>
      <c r="W96" s="108"/>
      <c r="X96" s="26"/>
      <c r="Y96" s="106" t="s">
        <v>52</v>
      </c>
      <c r="Z96" s="107"/>
      <c r="AA96" s="108"/>
      <c r="AB96" s="26"/>
      <c r="AC96" s="106" t="s">
        <v>53</v>
      </c>
      <c r="AD96" s="107"/>
      <c r="AE96" s="108"/>
      <c r="AF96" s="27"/>
      <c r="AG96" s="106" t="s">
        <v>54</v>
      </c>
      <c r="AH96" s="107"/>
      <c r="AI96" s="108"/>
      <c r="AJ96" s="26"/>
      <c r="AK96" s="106" t="s">
        <v>55</v>
      </c>
      <c r="AL96" s="107"/>
      <c r="AM96" s="108"/>
      <c r="AN96" s="26"/>
      <c r="AO96" s="106" t="s">
        <v>49</v>
      </c>
      <c r="AP96" s="107"/>
      <c r="AQ96" s="108"/>
      <c r="AR96" s="26"/>
      <c r="AS96" s="26"/>
      <c r="AT96" s="26"/>
      <c r="AU96" s="26"/>
    </row>
    <row r="97" spans="1:47" ht="33" customHeight="1" thickBot="1">
      <c r="A97" s="104"/>
      <c r="B97" s="82"/>
      <c r="C97" s="104"/>
      <c r="D97" s="26"/>
      <c r="E97" s="28"/>
      <c r="F97" s="28"/>
      <c r="G97" s="26"/>
      <c r="H97" s="26"/>
      <c r="I97" s="100" t="s">
        <v>180</v>
      </c>
      <c r="J97" s="101"/>
      <c r="K97" s="102"/>
      <c r="L97" s="26"/>
      <c r="M97" s="35"/>
      <c r="N97" s="35"/>
      <c r="O97" s="35"/>
      <c r="P97" s="26"/>
      <c r="Q97" s="100" t="s">
        <v>21</v>
      </c>
      <c r="R97" s="101"/>
      <c r="S97" s="102"/>
      <c r="T97" s="26"/>
      <c r="U97" s="100" t="s">
        <v>22</v>
      </c>
      <c r="V97" s="101"/>
      <c r="W97" s="102"/>
      <c r="X97" s="26"/>
      <c r="Y97" s="100" t="s">
        <v>23</v>
      </c>
      <c r="Z97" s="101"/>
      <c r="AA97" s="102"/>
      <c r="AB97" s="26"/>
      <c r="AC97" s="100" t="s">
        <v>24</v>
      </c>
      <c r="AD97" s="101"/>
      <c r="AE97" s="102"/>
      <c r="AF97" s="27"/>
      <c r="AG97" s="100" t="s">
        <v>39</v>
      </c>
      <c r="AH97" s="101"/>
      <c r="AI97" s="102"/>
      <c r="AJ97" s="26"/>
      <c r="AK97" s="100" t="s">
        <v>38</v>
      </c>
      <c r="AL97" s="101"/>
      <c r="AM97" s="102"/>
      <c r="AN97" s="26"/>
      <c r="AO97" s="100" t="s">
        <v>48</v>
      </c>
      <c r="AP97" s="101"/>
      <c r="AQ97" s="102"/>
      <c r="AR97" s="26"/>
      <c r="AS97" s="26"/>
      <c r="AT97" s="26"/>
      <c r="AU97" s="26"/>
    </row>
    <row r="98" spans="1:47" ht="21.75" customHeight="1" thickBot="1">
      <c r="A98" s="105"/>
      <c r="B98" s="82"/>
      <c r="C98" s="105"/>
      <c r="D98" s="26"/>
      <c r="E98" s="24">
        <f>AI98+AM98+AQ98</f>
        <v>6</v>
      </c>
      <c r="F98" s="28"/>
      <c r="G98" s="25">
        <f>E98/E102</f>
        <v>0.08333333333333333</v>
      </c>
      <c r="H98" s="26"/>
      <c r="I98" s="43">
        <v>3</v>
      </c>
      <c r="J98" s="18"/>
      <c r="K98" s="44">
        <v>2</v>
      </c>
      <c r="L98" s="26"/>
      <c r="M98" s="35"/>
      <c r="N98" s="35"/>
      <c r="O98" s="35"/>
      <c r="P98" s="26"/>
      <c r="Q98" s="43">
        <v>2</v>
      </c>
      <c r="R98" s="18"/>
      <c r="S98" s="44">
        <v>2</v>
      </c>
      <c r="T98" s="26"/>
      <c r="U98" s="43">
        <v>2</v>
      </c>
      <c r="V98" s="18" t="s">
        <v>213</v>
      </c>
      <c r="W98" s="44">
        <v>2</v>
      </c>
      <c r="X98" s="26"/>
      <c r="Y98" s="43">
        <v>2</v>
      </c>
      <c r="Z98" s="18" t="s">
        <v>214</v>
      </c>
      <c r="AA98" s="44">
        <v>2</v>
      </c>
      <c r="AB98" s="26"/>
      <c r="AC98" s="43">
        <v>2</v>
      </c>
      <c r="AD98" s="18" t="s">
        <v>215</v>
      </c>
      <c r="AE98" s="44">
        <v>2</v>
      </c>
      <c r="AF98" s="27"/>
      <c r="AG98" s="43">
        <v>2</v>
      </c>
      <c r="AH98" s="18"/>
      <c r="AI98" s="44">
        <f>+AM98</f>
        <v>2</v>
      </c>
      <c r="AJ98" s="26"/>
      <c r="AK98" s="43">
        <v>2</v>
      </c>
      <c r="AL98" s="18" t="s">
        <v>219</v>
      </c>
      <c r="AM98" s="44">
        <v>2</v>
      </c>
      <c r="AN98" s="26"/>
      <c r="AO98" s="43">
        <v>2</v>
      </c>
      <c r="AP98" s="18" t="s">
        <v>220</v>
      </c>
      <c r="AQ98" s="44">
        <v>2</v>
      </c>
      <c r="AR98" s="26"/>
      <c r="AS98" s="35"/>
      <c r="AT98" s="35"/>
      <c r="AU98" s="35"/>
    </row>
    <row r="99" spans="1:47" ht="9.75" customHeight="1">
      <c r="A99" s="26"/>
      <c r="B99" s="26"/>
      <c r="C99" s="26"/>
      <c r="D99" s="26"/>
      <c r="E99" s="26"/>
      <c r="F99" s="28"/>
      <c r="G99" s="28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7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</row>
    <row r="100" spans="1:47" ht="40.5" customHeight="1" thickBot="1">
      <c r="A100" s="26"/>
      <c r="B100" s="26"/>
      <c r="C100" s="26"/>
      <c r="D100" s="26"/>
      <c r="E100" s="28"/>
      <c r="F100" s="28"/>
      <c r="G100" s="28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7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</row>
    <row r="101" spans="1:47" ht="21.75" customHeight="1" thickBot="1" thickTop="1">
      <c r="A101" s="109" t="s">
        <v>35</v>
      </c>
      <c r="B101" s="110"/>
      <c r="C101" s="111"/>
      <c r="D101" s="26"/>
      <c r="E101" s="64">
        <f>K102+O102+S102+W102+AA102+AE102</f>
        <v>106</v>
      </c>
      <c r="F101" s="65"/>
      <c r="G101" s="66">
        <f>G96+G88+G76+G32+G15+G6</f>
        <v>1</v>
      </c>
      <c r="H101" s="26"/>
      <c r="I101" s="83" t="s">
        <v>16</v>
      </c>
      <c r="J101" s="84" t="s">
        <v>17</v>
      </c>
      <c r="K101" s="85" t="s">
        <v>18</v>
      </c>
      <c r="L101" s="26"/>
      <c r="M101" s="83" t="s">
        <v>16</v>
      </c>
      <c r="N101" s="84" t="s">
        <v>32</v>
      </c>
      <c r="O101" s="85" t="s">
        <v>18</v>
      </c>
      <c r="P101" s="26"/>
      <c r="Q101" s="83" t="s">
        <v>16</v>
      </c>
      <c r="R101" s="84" t="s">
        <v>32</v>
      </c>
      <c r="S101" s="85" t="s">
        <v>18</v>
      </c>
      <c r="T101" s="26"/>
      <c r="U101" s="83" t="s">
        <v>16</v>
      </c>
      <c r="V101" s="84" t="s">
        <v>32</v>
      </c>
      <c r="W101" s="85" t="s">
        <v>18</v>
      </c>
      <c r="X101" s="26"/>
      <c r="Y101" s="83" t="s">
        <v>16</v>
      </c>
      <c r="Z101" s="84" t="s">
        <v>32</v>
      </c>
      <c r="AA101" s="85" t="s">
        <v>18</v>
      </c>
      <c r="AB101" s="26"/>
      <c r="AC101" s="83" t="s">
        <v>16</v>
      </c>
      <c r="AD101" s="84" t="s">
        <v>32</v>
      </c>
      <c r="AE101" s="85" t="s">
        <v>18</v>
      </c>
      <c r="AF101" s="27"/>
      <c r="AG101" s="86" t="s">
        <v>16</v>
      </c>
      <c r="AH101" s="87" t="s">
        <v>34</v>
      </c>
      <c r="AI101" s="88" t="s">
        <v>18</v>
      </c>
      <c r="AJ101" s="26"/>
      <c r="AK101" s="86" t="s">
        <v>16</v>
      </c>
      <c r="AL101" s="87" t="s">
        <v>32</v>
      </c>
      <c r="AM101" s="88" t="s">
        <v>18</v>
      </c>
      <c r="AN101" s="26"/>
      <c r="AO101" s="86" t="s">
        <v>16</v>
      </c>
      <c r="AP101" s="87" t="s">
        <v>32</v>
      </c>
      <c r="AQ101" s="88" t="s">
        <v>18</v>
      </c>
      <c r="AR101" s="26"/>
      <c r="AS101" s="86" t="s">
        <v>16</v>
      </c>
      <c r="AT101" s="87" t="s">
        <v>32</v>
      </c>
      <c r="AU101" s="88" t="s">
        <v>18</v>
      </c>
    </row>
    <row r="102" spans="1:47" ht="23.25" customHeight="1" thickBot="1">
      <c r="A102" s="112" t="s">
        <v>36</v>
      </c>
      <c r="B102" s="113"/>
      <c r="C102" s="114"/>
      <c r="D102" s="26"/>
      <c r="E102" s="68">
        <f>AI102+AM102+AQ102+AU102</f>
        <v>72</v>
      </c>
      <c r="F102" s="69"/>
      <c r="G102" s="70">
        <f>G98+G92+G82+G46+G24</f>
        <v>1</v>
      </c>
      <c r="H102" s="26"/>
      <c r="I102" s="89">
        <f>SUM(I6:I98)</f>
        <v>23</v>
      </c>
      <c r="J102" s="67" t="s">
        <v>33</v>
      </c>
      <c r="K102" s="89">
        <f>SUM(K6:K98)</f>
        <v>18</v>
      </c>
      <c r="L102" s="26"/>
      <c r="M102" s="89">
        <f>SUM(M6:M98)</f>
        <v>20</v>
      </c>
      <c r="N102" s="67" t="s">
        <v>33</v>
      </c>
      <c r="O102" s="89">
        <f>SUM(O6:O98)</f>
        <v>18</v>
      </c>
      <c r="P102" s="26"/>
      <c r="Q102" s="89">
        <f>SUM(Q6:Q98)</f>
        <v>20</v>
      </c>
      <c r="R102" s="67" t="s">
        <v>33</v>
      </c>
      <c r="S102" s="89">
        <f>SUM(S6:S98)</f>
        <v>16</v>
      </c>
      <c r="T102" s="90">
        <f>SUM(T6:T98)</f>
        <v>0</v>
      </c>
      <c r="U102" s="89">
        <f>SUM(U6:U98)</f>
        <v>20</v>
      </c>
      <c r="V102" s="67" t="s">
        <v>33</v>
      </c>
      <c r="W102" s="89">
        <f>SUM(W6:W98)</f>
        <v>17</v>
      </c>
      <c r="X102" s="26"/>
      <c r="Y102" s="89">
        <f>SUM(Y6:Y98)</f>
        <v>20</v>
      </c>
      <c r="Z102" s="67" t="s">
        <v>33</v>
      </c>
      <c r="AA102" s="89">
        <f>SUM(AA6:AA98)</f>
        <v>19</v>
      </c>
      <c r="AB102" s="26"/>
      <c r="AC102" s="89">
        <f>SUM(AC6:AC98)</f>
        <v>20</v>
      </c>
      <c r="AD102" s="67" t="s">
        <v>33</v>
      </c>
      <c r="AE102" s="89">
        <f>SUM(AE6:AE98)</f>
        <v>18</v>
      </c>
      <c r="AF102" s="27"/>
      <c r="AG102" s="91">
        <f>SUM(AG6:AG98)</f>
        <v>20</v>
      </c>
      <c r="AH102" s="71" t="s">
        <v>33</v>
      </c>
      <c r="AI102" s="91">
        <f>SUM(AI6:AI98)</f>
        <v>19</v>
      </c>
      <c r="AJ102" s="26"/>
      <c r="AK102" s="91">
        <f>SUM(AK6:AK98)</f>
        <v>20</v>
      </c>
      <c r="AL102" s="71" t="s">
        <v>33</v>
      </c>
      <c r="AM102" s="91">
        <f>SUM(AM6:AM98)</f>
        <v>17</v>
      </c>
      <c r="AN102" s="26"/>
      <c r="AO102" s="91">
        <f>SUM(AO6:AO98)</f>
        <v>20</v>
      </c>
      <c r="AP102" s="71" t="s">
        <v>33</v>
      </c>
      <c r="AQ102" s="91">
        <f>SUM(AQ6:AQ98)</f>
        <v>18</v>
      </c>
      <c r="AR102" s="26"/>
      <c r="AS102" s="91">
        <f>SUM(AS6:AS98)</f>
        <v>20</v>
      </c>
      <c r="AT102" s="71" t="s">
        <v>33</v>
      </c>
      <c r="AU102" s="91">
        <f>SUM(AU6:AU98)</f>
        <v>18</v>
      </c>
    </row>
    <row r="103" spans="1:47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</row>
  </sheetData>
  <sheetProtection/>
  <mergeCells count="244">
    <mergeCell ref="A2:AU2"/>
    <mergeCell ref="A3:AU3"/>
    <mergeCell ref="A4:A5"/>
    <mergeCell ref="C4:C5"/>
    <mergeCell ref="E4:E5"/>
    <mergeCell ref="G4:G5"/>
    <mergeCell ref="I4:AE4"/>
    <mergeCell ref="AG4:AU4"/>
    <mergeCell ref="I5:K5"/>
    <mergeCell ref="M5:O5"/>
    <mergeCell ref="M11:O11"/>
    <mergeCell ref="Q11:S11"/>
    <mergeCell ref="AG11:AI11"/>
    <mergeCell ref="M12:O12"/>
    <mergeCell ref="Q12:S12"/>
    <mergeCell ref="AG12:AI12"/>
    <mergeCell ref="AO5:AQ5"/>
    <mergeCell ref="AS5:AU5"/>
    <mergeCell ref="A6:A14"/>
    <mergeCell ref="C6:C14"/>
    <mergeCell ref="E6:E14"/>
    <mergeCell ref="G6:G14"/>
    <mergeCell ref="M7:O7"/>
    <mergeCell ref="AG7:AI7"/>
    <mergeCell ref="M8:O8"/>
    <mergeCell ref="AG8:AI8"/>
    <mergeCell ref="Q5:S5"/>
    <mergeCell ref="U5:W5"/>
    <mergeCell ref="Y5:AA5"/>
    <mergeCell ref="AC5:AE5"/>
    <mergeCell ref="AG5:AI5"/>
    <mergeCell ref="AK5:AM5"/>
    <mergeCell ref="A15:A30"/>
    <mergeCell ref="C15:C30"/>
    <mergeCell ref="E15:E22"/>
    <mergeCell ref="G15:G22"/>
    <mergeCell ref="I15:K15"/>
    <mergeCell ref="Q15:S15"/>
    <mergeCell ref="I20:K20"/>
    <mergeCell ref="M20:O20"/>
    <mergeCell ref="Q20:S20"/>
    <mergeCell ref="M25:O25"/>
    <mergeCell ref="U15:W15"/>
    <mergeCell ref="Y15:AA15"/>
    <mergeCell ref="AK15:AM15"/>
    <mergeCell ref="AO15:AQ15"/>
    <mergeCell ref="I16:K16"/>
    <mergeCell ref="Q16:S16"/>
    <mergeCell ref="U16:W16"/>
    <mergeCell ref="Y16:AA16"/>
    <mergeCell ref="AK16:AM16"/>
    <mergeCell ref="AO16:AQ16"/>
    <mergeCell ref="U20:W20"/>
    <mergeCell ref="Y20:AA20"/>
    <mergeCell ref="AK20:AM20"/>
    <mergeCell ref="AO20:AQ20"/>
    <mergeCell ref="I21:K21"/>
    <mergeCell ref="M21:O21"/>
    <mergeCell ref="Q21:S21"/>
    <mergeCell ref="U21:W21"/>
    <mergeCell ref="Y21:AA21"/>
    <mergeCell ref="AK21:AM21"/>
    <mergeCell ref="AO21:AQ21"/>
    <mergeCell ref="AG23:AI23"/>
    <mergeCell ref="E24:E30"/>
    <mergeCell ref="G24:G30"/>
    <mergeCell ref="I24:K24"/>
    <mergeCell ref="M24:O24"/>
    <mergeCell ref="Q24:S24"/>
    <mergeCell ref="U24:W24"/>
    <mergeCell ref="AO24:AQ24"/>
    <mergeCell ref="I25:K25"/>
    <mergeCell ref="AS28:AU28"/>
    <mergeCell ref="I29:K29"/>
    <mergeCell ref="Q29:S29"/>
    <mergeCell ref="U29:W29"/>
    <mergeCell ref="Y29:AA29"/>
    <mergeCell ref="AK29:AM29"/>
    <mergeCell ref="AS29:AU29"/>
    <mergeCell ref="Q25:S25"/>
    <mergeCell ref="U25:W25"/>
    <mergeCell ref="AO25:AQ25"/>
    <mergeCell ref="AG27:AI27"/>
    <mergeCell ref="I28:K28"/>
    <mergeCell ref="Q28:S28"/>
    <mergeCell ref="U28:W28"/>
    <mergeCell ref="Y28:AA28"/>
    <mergeCell ref="AG28:AI28"/>
    <mergeCell ref="AK28:AM28"/>
    <mergeCell ref="I41:K41"/>
    <mergeCell ref="M41:O41"/>
    <mergeCell ref="Q41:S41"/>
    <mergeCell ref="U41:W41"/>
    <mergeCell ref="Y41:AA41"/>
    <mergeCell ref="AG41:AI41"/>
    <mergeCell ref="AK36:AM36"/>
    <mergeCell ref="AO36:AQ36"/>
    <mergeCell ref="AS36:AU36"/>
    <mergeCell ref="AG37:AI37"/>
    <mergeCell ref="AK37:AM37"/>
    <mergeCell ref="AO37:AQ37"/>
    <mergeCell ref="AS37:AU37"/>
    <mergeCell ref="AG36:AI36"/>
    <mergeCell ref="M40:O40"/>
    <mergeCell ref="Q40:S40"/>
    <mergeCell ref="AK41:AM41"/>
    <mergeCell ref="AC44:AE44"/>
    <mergeCell ref="AG44:AI44"/>
    <mergeCell ref="AK44:AM44"/>
    <mergeCell ref="AC45:AE45"/>
    <mergeCell ref="AG45:AI45"/>
    <mergeCell ref="AK45:AM45"/>
    <mergeCell ref="U40:W40"/>
    <mergeCell ref="Y40:AA40"/>
    <mergeCell ref="AG40:AI40"/>
    <mergeCell ref="AK40:AM40"/>
    <mergeCell ref="AS56:AU56"/>
    <mergeCell ref="Y57:AA57"/>
    <mergeCell ref="AC57:AE57"/>
    <mergeCell ref="AK57:AM57"/>
    <mergeCell ref="AO57:AQ57"/>
    <mergeCell ref="AS57:AU57"/>
    <mergeCell ref="AO56:AQ56"/>
    <mergeCell ref="Y56:AA56"/>
    <mergeCell ref="AC56:AE56"/>
    <mergeCell ref="AK56:AM56"/>
    <mergeCell ref="AS48:AU48"/>
    <mergeCell ref="U49:W49"/>
    <mergeCell ref="AS49:AU49"/>
    <mergeCell ref="Y52:AA52"/>
    <mergeCell ref="AO52:AQ52"/>
    <mergeCell ref="Y53:AA53"/>
    <mergeCell ref="AO53:AQ53"/>
    <mergeCell ref="E46:E74"/>
    <mergeCell ref="G46:G74"/>
    <mergeCell ref="U48:W48"/>
    <mergeCell ref="Y65:AA65"/>
    <mergeCell ref="AG65:AI65"/>
    <mergeCell ref="AK60:AM60"/>
    <mergeCell ref="M61:O61"/>
    <mergeCell ref="AC61:AE61"/>
    <mergeCell ref="AG61:AI61"/>
    <mergeCell ref="AK61:AM61"/>
    <mergeCell ref="AC60:AE60"/>
    <mergeCell ref="AG60:AI60"/>
    <mergeCell ref="AS72:AU72"/>
    <mergeCell ref="AC73:AE73"/>
    <mergeCell ref="AS73:AU73"/>
    <mergeCell ref="C64:C66"/>
    <mergeCell ref="I64:K64"/>
    <mergeCell ref="Y64:AA64"/>
    <mergeCell ref="AG64:AI64"/>
    <mergeCell ref="I65:K65"/>
    <mergeCell ref="AC72:AE72"/>
    <mergeCell ref="AO76:AQ76"/>
    <mergeCell ref="A76:A86"/>
    <mergeCell ref="C76:C86"/>
    <mergeCell ref="E76:E80"/>
    <mergeCell ref="G76:G80"/>
    <mergeCell ref="I76:K76"/>
    <mergeCell ref="M76:O76"/>
    <mergeCell ref="I80:K80"/>
    <mergeCell ref="M80:O80"/>
    <mergeCell ref="AC68:AE68"/>
    <mergeCell ref="AG68:AI68"/>
    <mergeCell ref="AO68:AQ68"/>
    <mergeCell ref="AC69:AE69"/>
    <mergeCell ref="AG69:AI69"/>
    <mergeCell ref="AO69:AQ69"/>
    <mergeCell ref="A32:A74"/>
    <mergeCell ref="E32:E44"/>
    <mergeCell ref="G32:G44"/>
    <mergeCell ref="M32:O32"/>
    <mergeCell ref="M33:O33"/>
    <mergeCell ref="C40:C58"/>
    <mergeCell ref="C68:C74"/>
    <mergeCell ref="C60:C62"/>
    <mergeCell ref="M60:O60"/>
    <mergeCell ref="I40:K40"/>
    <mergeCell ref="Y76:AA76"/>
    <mergeCell ref="AK76:AM76"/>
    <mergeCell ref="I77:K77"/>
    <mergeCell ref="M77:O77"/>
    <mergeCell ref="Q77:S77"/>
    <mergeCell ref="Y77:AA77"/>
    <mergeCell ref="Q76:S76"/>
    <mergeCell ref="AK77:AM77"/>
    <mergeCell ref="AO77:AQ77"/>
    <mergeCell ref="E82:E86"/>
    <mergeCell ref="G82:G86"/>
    <mergeCell ref="I84:K84"/>
    <mergeCell ref="Q84:S84"/>
    <mergeCell ref="Y84:AA84"/>
    <mergeCell ref="U80:W80"/>
    <mergeCell ref="I81:K81"/>
    <mergeCell ref="M81:O81"/>
    <mergeCell ref="U81:W81"/>
    <mergeCell ref="AS84:AU84"/>
    <mergeCell ref="I85:K85"/>
    <mergeCell ref="Q85:S85"/>
    <mergeCell ref="Y85:AA85"/>
    <mergeCell ref="AS85:AU85"/>
    <mergeCell ref="A88:A94"/>
    <mergeCell ref="C88:C94"/>
    <mergeCell ref="E88:E90"/>
    <mergeCell ref="G88:G90"/>
    <mergeCell ref="AC88:AE88"/>
    <mergeCell ref="AS88:AU88"/>
    <mergeCell ref="AC89:AE89"/>
    <mergeCell ref="AS89:AU89"/>
    <mergeCell ref="E92:E94"/>
    <mergeCell ref="G92:G94"/>
    <mergeCell ref="U93:W93"/>
    <mergeCell ref="Y93:AA93"/>
    <mergeCell ref="AC93:AE93"/>
    <mergeCell ref="AK93:AM93"/>
    <mergeCell ref="AO93:AQ93"/>
    <mergeCell ref="AS93:AU93"/>
    <mergeCell ref="U92:W92"/>
    <mergeCell ref="Y92:AA92"/>
    <mergeCell ref="AC92:AE92"/>
    <mergeCell ref="AK92:AM92"/>
    <mergeCell ref="AO92:AQ92"/>
    <mergeCell ref="AS92:AU92"/>
    <mergeCell ref="AK97:AM97"/>
    <mergeCell ref="AO97:AQ97"/>
    <mergeCell ref="A101:C101"/>
    <mergeCell ref="A102:C102"/>
    <mergeCell ref="AC96:AE96"/>
    <mergeCell ref="AG96:AI96"/>
    <mergeCell ref="AK96:AM96"/>
    <mergeCell ref="AO96:AQ96"/>
    <mergeCell ref="I97:K97"/>
    <mergeCell ref="Q97:S97"/>
    <mergeCell ref="U97:W97"/>
    <mergeCell ref="Y97:AA97"/>
    <mergeCell ref="AC97:AE97"/>
    <mergeCell ref="AG97:AI97"/>
    <mergeCell ref="A96:A98"/>
    <mergeCell ref="C96:C98"/>
    <mergeCell ref="I96:K96"/>
    <mergeCell ref="Q96:S96"/>
    <mergeCell ref="U96:W96"/>
    <mergeCell ref="Y96:AA96"/>
  </mergeCells>
  <printOptions horizontalCentered="1"/>
  <pageMargins left="0" right="0" top="0.2755905511811024" bottom="0.2755905511811024" header="0.2362204724409449" footer="0"/>
  <pageSetup horizontalDpi="600" verticalDpi="600" orientation="landscape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29"/>
  <sheetViews>
    <sheetView zoomScale="73" zoomScaleNormal="73" zoomScalePageLayoutView="60" workbookViewId="0" topLeftCell="A4">
      <selection activeCell="N9" sqref="N9:P9"/>
    </sheetView>
  </sheetViews>
  <sheetFormatPr defaultColWidth="11.421875" defaultRowHeight="12.75"/>
  <cols>
    <col min="1" max="1" width="1.8515625" style="31" customWidth="1"/>
    <col min="2" max="2" width="6.8515625" style="31" customWidth="1"/>
    <col min="3" max="3" width="14.00390625" style="31" customWidth="1"/>
    <col min="4" max="4" width="9.28125" style="31" customWidth="1"/>
    <col min="5" max="5" width="3.00390625" style="31" customWidth="1"/>
    <col min="6" max="6" width="5.57421875" style="31" customWidth="1"/>
    <col min="7" max="7" width="13.8515625" style="31" customWidth="1"/>
    <col min="8" max="8" width="7.140625" style="31" customWidth="1"/>
    <col min="9" max="9" width="3.421875" style="31" customWidth="1"/>
    <col min="10" max="10" width="6.140625" style="31" customWidth="1"/>
    <col min="11" max="11" width="14.00390625" style="31" customWidth="1"/>
    <col min="12" max="12" width="5.8515625" style="31" customWidth="1"/>
    <col min="13" max="13" width="2.00390625" style="31" customWidth="1"/>
    <col min="14" max="14" width="5.421875" style="31" customWidth="1"/>
    <col min="15" max="15" width="14.7109375" style="31" customWidth="1"/>
    <col min="16" max="16" width="10.28125" style="31" customWidth="1"/>
    <col min="17" max="17" width="2.140625" style="31" customWidth="1"/>
    <col min="18" max="18" width="6.00390625" style="31" customWidth="1"/>
    <col min="19" max="19" width="14.00390625" style="31" customWidth="1"/>
    <col min="20" max="20" width="5.8515625" style="31" customWidth="1"/>
    <col min="21" max="21" width="1.8515625" style="31" customWidth="1"/>
    <col min="22" max="22" width="5.7109375" style="31" customWidth="1"/>
    <col min="23" max="23" width="13.8515625" style="31" customWidth="1"/>
    <col min="24" max="24" width="7.7109375" style="31" customWidth="1"/>
    <col min="25" max="25" width="4.00390625" style="32" customWidth="1"/>
    <col min="26" max="26" width="5.8515625" style="31" customWidth="1"/>
    <col min="27" max="27" width="14.57421875" style="31" customWidth="1"/>
    <col min="28" max="28" width="4.140625" style="31" customWidth="1"/>
    <col min="29" max="29" width="1.8515625" style="31" customWidth="1"/>
    <col min="30" max="30" width="6.28125" style="31" customWidth="1"/>
    <col min="31" max="31" width="15.421875" style="31" customWidth="1"/>
    <col min="32" max="32" width="8.57421875" style="31" customWidth="1"/>
    <col min="33" max="33" width="1.7109375" style="31" customWidth="1"/>
    <col min="34" max="34" width="5.57421875" style="31" customWidth="1"/>
    <col min="35" max="35" width="14.00390625" style="31" customWidth="1"/>
    <col min="36" max="36" width="4.8515625" style="31" bestFit="1" customWidth="1"/>
    <col min="37" max="37" width="2.7109375" style="31" customWidth="1"/>
    <col min="38" max="38" width="7.140625" style="31" customWidth="1"/>
    <col min="39" max="39" width="14.28125" style="31" customWidth="1"/>
    <col min="40" max="40" width="6.7109375" style="31" customWidth="1"/>
    <col min="41" max="41" width="2.140625" style="31" customWidth="1"/>
    <col min="42" max="16384" width="11.421875" style="31" customWidth="1"/>
  </cols>
  <sheetData>
    <row r="2" spans="1:40" ht="18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</row>
    <row r="3" spans="1:40" ht="15.75" thickBo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</row>
    <row r="4" spans="1:40" ht="22.5" customHeight="1" thickBot="1">
      <c r="A4" s="4"/>
      <c r="B4" s="237" t="s">
        <v>41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9"/>
      <c r="Y4" s="27"/>
      <c r="Z4" s="240" t="s">
        <v>56</v>
      </c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2"/>
    </row>
    <row r="5" spans="1:40" ht="22.5" customHeight="1">
      <c r="A5" s="4"/>
      <c r="B5" s="257" t="s">
        <v>1</v>
      </c>
      <c r="C5" s="258"/>
      <c r="D5" s="259"/>
      <c r="E5" s="93"/>
      <c r="F5" s="257" t="s">
        <v>2</v>
      </c>
      <c r="G5" s="258"/>
      <c r="H5" s="259"/>
      <c r="I5" s="93"/>
      <c r="J5" s="257" t="s">
        <v>3</v>
      </c>
      <c r="K5" s="258"/>
      <c r="L5" s="259"/>
      <c r="M5" s="1"/>
      <c r="N5" s="257" t="s">
        <v>4</v>
      </c>
      <c r="O5" s="258"/>
      <c r="P5" s="259"/>
      <c r="Q5" s="1"/>
      <c r="R5" s="257" t="s">
        <v>5</v>
      </c>
      <c r="S5" s="258"/>
      <c r="T5" s="259"/>
      <c r="U5" s="1"/>
      <c r="V5" s="257" t="s">
        <v>6</v>
      </c>
      <c r="W5" s="258"/>
      <c r="X5" s="259"/>
      <c r="Y5" s="22"/>
      <c r="Z5" s="257" t="s">
        <v>7</v>
      </c>
      <c r="AA5" s="258"/>
      <c r="AB5" s="259"/>
      <c r="AC5" s="1"/>
      <c r="AD5" s="257" t="s">
        <v>8</v>
      </c>
      <c r="AE5" s="258"/>
      <c r="AF5" s="259"/>
      <c r="AG5" s="1"/>
      <c r="AH5" s="257" t="s">
        <v>9</v>
      </c>
      <c r="AI5" s="258"/>
      <c r="AJ5" s="259"/>
      <c r="AK5" s="1"/>
      <c r="AL5" s="257" t="s">
        <v>10</v>
      </c>
      <c r="AM5" s="258"/>
      <c r="AN5" s="259"/>
    </row>
    <row r="6" spans="1:40" ht="36" customHeight="1">
      <c r="A6" s="57"/>
      <c r="B6" s="243"/>
      <c r="C6" s="243"/>
      <c r="D6" s="243"/>
      <c r="E6" s="59"/>
      <c r="F6" s="252" t="s">
        <v>148</v>
      </c>
      <c r="G6" s="252"/>
      <c r="H6" s="252"/>
      <c r="I6" s="59"/>
      <c r="J6" s="243"/>
      <c r="K6" s="243"/>
      <c r="L6" s="243"/>
      <c r="M6" s="94"/>
      <c r="N6" s="243"/>
      <c r="O6" s="243"/>
      <c r="P6" s="243"/>
      <c r="Q6" s="94"/>
      <c r="R6" s="243"/>
      <c r="S6" s="243"/>
      <c r="T6" s="243"/>
      <c r="U6" s="246"/>
      <c r="V6" s="243"/>
      <c r="W6" s="243"/>
      <c r="X6" s="243"/>
      <c r="Y6" s="22"/>
      <c r="Z6" s="256" t="s">
        <v>153</v>
      </c>
      <c r="AA6" s="256"/>
      <c r="AB6" s="256"/>
      <c r="AC6" s="246"/>
      <c r="AD6" s="243"/>
      <c r="AE6" s="243"/>
      <c r="AF6" s="243"/>
      <c r="AG6" s="246"/>
      <c r="AH6" s="243"/>
      <c r="AI6" s="243"/>
      <c r="AJ6" s="243"/>
      <c r="AK6" s="246"/>
      <c r="AL6" s="243"/>
      <c r="AM6" s="243"/>
      <c r="AN6" s="243"/>
    </row>
    <row r="7" spans="1:40" ht="36" customHeight="1">
      <c r="A7" s="57"/>
      <c r="B7" s="243"/>
      <c r="C7" s="243"/>
      <c r="D7" s="243"/>
      <c r="E7" s="59"/>
      <c r="F7" s="252" t="s">
        <v>158</v>
      </c>
      <c r="G7" s="252"/>
      <c r="H7" s="252"/>
      <c r="I7" s="59"/>
      <c r="J7" s="252" t="s">
        <v>152</v>
      </c>
      <c r="K7" s="252"/>
      <c r="L7" s="252"/>
      <c r="M7" s="95"/>
      <c r="N7" s="243"/>
      <c r="O7" s="243"/>
      <c r="P7" s="243"/>
      <c r="Q7" s="95"/>
      <c r="R7" s="243"/>
      <c r="S7" s="243"/>
      <c r="T7" s="243"/>
      <c r="U7" s="247"/>
      <c r="V7" s="243"/>
      <c r="W7" s="243"/>
      <c r="X7" s="243"/>
      <c r="Y7" s="22"/>
      <c r="Z7" s="249" t="s">
        <v>101</v>
      </c>
      <c r="AA7" s="249"/>
      <c r="AB7" s="249"/>
      <c r="AC7" s="247"/>
      <c r="AD7" s="243"/>
      <c r="AE7" s="243"/>
      <c r="AF7" s="243"/>
      <c r="AG7" s="247"/>
      <c r="AH7" s="243"/>
      <c r="AI7" s="243"/>
      <c r="AJ7" s="243"/>
      <c r="AK7" s="247"/>
      <c r="AL7" s="243"/>
      <c r="AM7" s="243"/>
      <c r="AN7" s="243"/>
    </row>
    <row r="8" spans="1:40" ht="36" customHeight="1">
      <c r="A8" s="73"/>
      <c r="B8" s="252" t="s">
        <v>147</v>
      </c>
      <c r="C8" s="252"/>
      <c r="D8" s="252"/>
      <c r="E8" s="59"/>
      <c r="F8" s="243"/>
      <c r="G8" s="243"/>
      <c r="H8" s="243"/>
      <c r="I8" s="59"/>
      <c r="J8" s="252" t="s">
        <v>149</v>
      </c>
      <c r="K8" s="252"/>
      <c r="L8" s="252"/>
      <c r="M8" s="95"/>
      <c r="N8" s="243"/>
      <c r="O8" s="243"/>
      <c r="P8" s="243"/>
      <c r="Q8" s="95"/>
      <c r="R8" s="243"/>
      <c r="S8" s="243"/>
      <c r="T8" s="243"/>
      <c r="U8" s="247"/>
      <c r="V8" s="243"/>
      <c r="W8" s="243"/>
      <c r="X8" s="243"/>
      <c r="Y8" s="27"/>
      <c r="Z8" s="243"/>
      <c r="AA8" s="243"/>
      <c r="AB8" s="243"/>
      <c r="AC8" s="247"/>
      <c r="AD8" s="256" t="s">
        <v>154</v>
      </c>
      <c r="AE8" s="256"/>
      <c r="AF8" s="256"/>
      <c r="AG8" s="247"/>
      <c r="AH8" s="256" t="s">
        <v>155</v>
      </c>
      <c r="AI8" s="256"/>
      <c r="AJ8" s="256"/>
      <c r="AK8" s="247"/>
      <c r="AL8" s="243"/>
      <c r="AM8" s="243"/>
      <c r="AN8" s="243"/>
    </row>
    <row r="9" spans="1:40" ht="36" customHeight="1">
      <c r="A9" s="73"/>
      <c r="B9" s="243"/>
      <c r="C9" s="243"/>
      <c r="D9" s="243"/>
      <c r="E9" s="59"/>
      <c r="F9" s="252" t="s">
        <v>66</v>
      </c>
      <c r="G9" s="252"/>
      <c r="H9" s="252"/>
      <c r="I9" s="59"/>
      <c r="J9" s="252" t="s">
        <v>65</v>
      </c>
      <c r="K9" s="252"/>
      <c r="L9" s="252"/>
      <c r="M9" s="95"/>
      <c r="N9" s="256" t="s">
        <v>70</v>
      </c>
      <c r="O9" s="256"/>
      <c r="P9" s="256"/>
      <c r="Q9" s="95"/>
      <c r="R9" s="256" t="s">
        <v>132</v>
      </c>
      <c r="S9" s="256"/>
      <c r="T9" s="256"/>
      <c r="U9" s="247"/>
      <c r="V9" s="243"/>
      <c r="W9" s="243"/>
      <c r="X9" s="243"/>
      <c r="Y9" s="27"/>
      <c r="Z9" s="243"/>
      <c r="AA9" s="243"/>
      <c r="AB9" s="243"/>
      <c r="AC9" s="247"/>
      <c r="AD9" s="256" t="s">
        <v>132</v>
      </c>
      <c r="AE9" s="256"/>
      <c r="AF9" s="256"/>
      <c r="AG9" s="247"/>
      <c r="AH9" s="243"/>
      <c r="AI9" s="243"/>
      <c r="AJ9" s="243"/>
      <c r="AK9" s="247"/>
      <c r="AL9" s="243"/>
      <c r="AM9" s="243"/>
      <c r="AN9" s="243"/>
    </row>
    <row r="10" spans="1:40" ht="36" customHeight="1">
      <c r="A10" s="73"/>
      <c r="B10" s="252" t="s">
        <v>156</v>
      </c>
      <c r="C10" s="252"/>
      <c r="D10" s="252"/>
      <c r="E10" s="59"/>
      <c r="F10" s="252" t="s">
        <v>72</v>
      </c>
      <c r="G10" s="252"/>
      <c r="H10" s="252"/>
      <c r="I10" s="59"/>
      <c r="J10" s="252" t="s">
        <v>76</v>
      </c>
      <c r="K10" s="252"/>
      <c r="L10" s="252"/>
      <c r="M10" s="95"/>
      <c r="N10" s="252" t="s">
        <v>77</v>
      </c>
      <c r="O10" s="252"/>
      <c r="P10" s="252"/>
      <c r="Q10" s="95"/>
      <c r="R10" s="243"/>
      <c r="S10" s="243"/>
      <c r="T10" s="243"/>
      <c r="U10" s="247"/>
      <c r="V10" s="243"/>
      <c r="W10" s="243"/>
      <c r="X10" s="243"/>
      <c r="Y10" s="27"/>
      <c r="Z10" s="243"/>
      <c r="AA10" s="243"/>
      <c r="AB10" s="243"/>
      <c r="AC10" s="247"/>
      <c r="AD10" s="243"/>
      <c r="AE10" s="243"/>
      <c r="AF10" s="243"/>
      <c r="AG10" s="247"/>
      <c r="AH10" s="256" t="s">
        <v>78</v>
      </c>
      <c r="AI10" s="256"/>
      <c r="AJ10" s="256"/>
      <c r="AK10" s="247"/>
      <c r="AL10" s="243"/>
      <c r="AM10" s="243"/>
      <c r="AN10" s="243"/>
    </row>
    <row r="11" spans="1:40" ht="36" customHeight="1">
      <c r="A11" s="73"/>
      <c r="B11" s="253" t="s">
        <v>67</v>
      </c>
      <c r="C11" s="253"/>
      <c r="D11" s="253"/>
      <c r="E11" s="59"/>
      <c r="F11" s="243"/>
      <c r="G11" s="243"/>
      <c r="H11" s="243"/>
      <c r="I11" s="59"/>
      <c r="J11" s="252" t="s">
        <v>157</v>
      </c>
      <c r="K11" s="252"/>
      <c r="L11" s="252"/>
      <c r="M11" s="95"/>
      <c r="N11" s="252" t="s">
        <v>81</v>
      </c>
      <c r="O11" s="252"/>
      <c r="P11" s="252"/>
      <c r="Q11" s="95"/>
      <c r="R11" s="252" t="s">
        <v>172</v>
      </c>
      <c r="S11" s="252"/>
      <c r="T11" s="252"/>
      <c r="U11" s="247"/>
      <c r="V11" s="243"/>
      <c r="W11" s="243"/>
      <c r="X11" s="243"/>
      <c r="Y11" s="27"/>
      <c r="Z11" s="243"/>
      <c r="AA11" s="243"/>
      <c r="AB11" s="243"/>
      <c r="AC11" s="247"/>
      <c r="AD11" s="256" t="s">
        <v>160</v>
      </c>
      <c r="AE11" s="256"/>
      <c r="AF11" s="256"/>
      <c r="AG11" s="247"/>
      <c r="AH11" s="243"/>
      <c r="AI11" s="243"/>
      <c r="AJ11" s="243"/>
      <c r="AK11" s="247"/>
      <c r="AL11" s="256" t="s">
        <v>121</v>
      </c>
      <c r="AM11" s="256"/>
      <c r="AN11" s="256"/>
    </row>
    <row r="12" spans="1:40" ht="36" customHeight="1">
      <c r="A12" s="26"/>
      <c r="B12" s="243"/>
      <c r="C12" s="243"/>
      <c r="D12" s="243"/>
      <c r="E12" s="59"/>
      <c r="F12" s="252" t="s">
        <v>100</v>
      </c>
      <c r="G12" s="252"/>
      <c r="H12" s="252"/>
      <c r="I12" s="59"/>
      <c r="J12" s="243"/>
      <c r="K12" s="243"/>
      <c r="L12" s="243"/>
      <c r="M12" s="95"/>
      <c r="N12" s="243"/>
      <c r="O12" s="243"/>
      <c r="P12" s="243"/>
      <c r="Q12" s="95"/>
      <c r="R12" s="243"/>
      <c r="S12" s="243"/>
      <c r="T12" s="243"/>
      <c r="U12" s="247"/>
      <c r="V12" s="243"/>
      <c r="W12" s="243"/>
      <c r="X12" s="243"/>
      <c r="Y12" s="27"/>
      <c r="Z12" s="243"/>
      <c r="AA12" s="243"/>
      <c r="AB12" s="243"/>
      <c r="AC12" s="247"/>
      <c r="AD12" s="243"/>
      <c r="AE12" s="243"/>
      <c r="AF12" s="243"/>
      <c r="AG12" s="247"/>
      <c r="AH12" s="243"/>
      <c r="AI12" s="243"/>
      <c r="AJ12" s="243"/>
      <c r="AK12" s="247"/>
      <c r="AL12" s="243"/>
      <c r="AM12" s="243"/>
      <c r="AN12" s="243"/>
    </row>
    <row r="13" spans="1:40" ht="36" customHeight="1">
      <c r="A13" s="26"/>
      <c r="B13" s="243"/>
      <c r="C13" s="243"/>
      <c r="D13" s="243"/>
      <c r="E13" s="59"/>
      <c r="F13" s="243"/>
      <c r="G13" s="243"/>
      <c r="H13" s="243"/>
      <c r="I13" s="59"/>
      <c r="J13" s="243"/>
      <c r="K13" s="243"/>
      <c r="L13" s="243"/>
      <c r="M13" s="95"/>
      <c r="N13" s="243"/>
      <c r="O13" s="243"/>
      <c r="P13" s="243"/>
      <c r="Q13" s="95"/>
      <c r="R13" s="243"/>
      <c r="S13" s="243"/>
      <c r="T13" s="243"/>
      <c r="U13" s="247"/>
      <c r="V13" s="243"/>
      <c r="W13" s="243"/>
      <c r="X13" s="243"/>
      <c r="Y13" s="27"/>
      <c r="Z13" s="249" t="s">
        <v>161</v>
      </c>
      <c r="AA13" s="249"/>
      <c r="AB13" s="249"/>
      <c r="AC13" s="247"/>
      <c r="AD13" s="249" t="s">
        <v>162</v>
      </c>
      <c r="AE13" s="249"/>
      <c r="AF13" s="249"/>
      <c r="AG13" s="247"/>
      <c r="AH13" s="249" t="s">
        <v>163</v>
      </c>
      <c r="AI13" s="249"/>
      <c r="AJ13" s="249"/>
      <c r="AK13" s="247"/>
      <c r="AL13" s="249" t="s">
        <v>133</v>
      </c>
      <c r="AM13" s="249"/>
      <c r="AN13" s="249"/>
    </row>
    <row r="14" spans="1:40" ht="36" customHeight="1">
      <c r="A14" s="26"/>
      <c r="B14" s="252" t="s">
        <v>60</v>
      </c>
      <c r="C14" s="252"/>
      <c r="D14" s="252"/>
      <c r="E14" s="59" t="s">
        <v>223</v>
      </c>
      <c r="F14" s="252" t="s">
        <v>62</v>
      </c>
      <c r="G14" s="252"/>
      <c r="H14" s="252"/>
      <c r="I14" s="59"/>
      <c r="J14" s="244" t="s">
        <v>61</v>
      </c>
      <c r="K14" s="244"/>
      <c r="L14" s="244"/>
      <c r="M14" s="95"/>
      <c r="N14" s="244" t="s">
        <v>118</v>
      </c>
      <c r="O14" s="244"/>
      <c r="P14" s="244"/>
      <c r="Q14" s="95"/>
      <c r="R14" s="244" t="s">
        <v>88</v>
      </c>
      <c r="S14" s="244"/>
      <c r="T14" s="244"/>
      <c r="U14" s="247"/>
      <c r="V14" s="243"/>
      <c r="W14" s="243"/>
      <c r="X14" s="243"/>
      <c r="Y14" s="27"/>
      <c r="Z14" s="244" t="s">
        <v>97</v>
      </c>
      <c r="AA14" s="244"/>
      <c r="AB14" s="244"/>
      <c r="AC14" s="247"/>
      <c r="AD14" s="244" t="s">
        <v>98</v>
      </c>
      <c r="AE14" s="244"/>
      <c r="AF14" s="244"/>
      <c r="AG14" s="247"/>
      <c r="AH14" s="243"/>
      <c r="AI14" s="243"/>
      <c r="AJ14" s="243"/>
      <c r="AK14" s="247"/>
      <c r="AL14" s="243"/>
      <c r="AM14" s="243"/>
      <c r="AN14" s="243"/>
    </row>
    <row r="15" spans="1:40" ht="36" customHeight="1">
      <c r="A15" s="26"/>
      <c r="B15" s="243"/>
      <c r="C15" s="243"/>
      <c r="D15" s="243"/>
      <c r="E15" s="59"/>
      <c r="F15" s="243"/>
      <c r="G15" s="243"/>
      <c r="H15" s="243"/>
      <c r="I15" s="59"/>
      <c r="J15" s="243"/>
      <c r="K15" s="243"/>
      <c r="L15" s="243"/>
      <c r="M15" s="95"/>
      <c r="N15" s="243"/>
      <c r="O15" s="243"/>
      <c r="P15" s="243"/>
      <c r="Q15" s="95"/>
      <c r="R15" s="243"/>
      <c r="S15" s="243"/>
      <c r="T15" s="243"/>
      <c r="U15" s="247"/>
      <c r="V15" s="244" t="s">
        <v>89</v>
      </c>
      <c r="W15" s="244"/>
      <c r="X15" s="244"/>
      <c r="Y15" s="27"/>
      <c r="Z15" s="244" t="s">
        <v>91</v>
      </c>
      <c r="AA15" s="244"/>
      <c r="AB15" s="244"/>
      <c r="AC15" s="247"/>
      <c r="AD15" s="244" t="s">
        <v>92</v>
      </c>
      <c r="AE15" s="244"/>
      <c r="AF15" s="244"/>
      <c r="AG15" s="247"/>
      <c r="AH15" s="243"/>
      <c r="AI15" s="243"/>
      <c r="AJ15" s="243"/>
      <c r="AK15" s="247"/>
      <c r="AL15" s="243"/>
      <c r="AM15" s="243"/>
      <c r="AN15" s="243"/>
    </row>
    <row r="16" spans="1:40" ht="36" customHeight="1">
      <c r="A16" s="26"/>
      <c r="B16" s="243"/>
      <c r="C16" s="243"/>
      <c r="D16" s="243"/>
      <c r="E16" s="59"/>
      <c r="F16" s="243"/>
      <c r="G16" s="243"/>
      <c r="H16" s="243"/>
      <c r="I16" s="59"/>
      <c r="J16" s="243"/>
      <c r="K16" s="243"/>
      <c r="L16" s="243"/>
      <c r="M16" s="95"/>
      <c r="N16" s="244" t="s">
        <v>99</v>
      </c>
      <c r="O16" s="244"/>
      <c r="P16" s="244"/>
      <c r="Q16" s="95" t="s">
        <v>10</v>
      </c>
      <c r="R16" s="243"/>
      <c r="S16" s="243"/>
      <c r="T16" s="243"/>
      <c r="U16" s="247"/>
      <c r="V16" s="243"/>
      <c r="W16" s="243"/>
      <c r="X16" s="243"/>
      <c r="Y16" s="27"/>
      <c r="Z16" s="243"/>
      <c r="AA16" s="243"/>
      <c r="AB16" s="243"/>
      <c r="AC16" s="247"/>
      <c r="AD16" s="243"/>
      <c r="AE16" s="243"/>
      <c r="AF16" s="243"/>
      <c r="AG16" s="247"/>
      <c r="AH16" s="243"/>
      <c r="AI16" s="243"/>
      <c r="AJ16" s="243"/>
      <c r="AK16" s="247"/>
      <c r="AL16" s="244" t="s">
        <v>150</v>
      </c>
      <c r="AM16" s="244"/>
      <c r="AN16" s="244"/>
    </row>
    <row r="17" spans="1:40" ht="36" customHeight="1">
      <c r="A17" s="26"/>
      <c r="B17" s="243"/>
      <c r="C17" s="243"/>
      <c r="D17" s="243"/>
      <c r="E17" s="59"/>
      <c r="F17" s="243"/>
      <c r="G17" s="243"/>
      <c r="H17" s="243"/>
      <c r="I17" s="59"/>
      <c r="J17" s="243"/>
      <c r="K17" s="243"/>
      <c r="L17" s="243"/>
      <c r="M17" s="95"/>
      <c r="N17" s="243"/>
      <c r="O17" s="243"/>
      <c r="P17" s="243"/>
      <c r="Q17" s="95"/>
      <c r="R17" s="244" t="s">
        <v>146</v>
      </c>
      <c r="S17" s="244"/>
      <c r="T17" s="244"/>
      <c r="U17" s="247"/>
      <c r="V17" s="243"/>
      <c r="W17" s="243"/>
      <c r="X17" s="243"/>
      <c r="Y17" s="27"/>
      <c r="Z17" s="243"/>
      <c r="AA17" s="243"/>
      <c r="AB17" s="243"/>
      <c r="AC17" s="247"/>
      <c r="AD17" s="243"/>
      <c r="AE17" s="243"/>
      <c r="AF17" s="243"/>
      <c r="AG17" s="247"/>
      <c r="AH17" s="244" t="s">
        <v>122</v>
      </c>
      <c r="AI17" s="244"/>
      <c r="AJ17" s="244"/>
      <c r="AK17" s="247"/>
      <c r="AL17" s="243"/>
      <c r="AM17" s="243"/>
      <c r="AN17" s="243"/>
    </row>
    <row r="18" spans="1:40" ht="36" customHeight="1">
      <c r="A18" s="26"/>
      <c r="B18" s="243"/>
      <c r="C18" s="243"/>
      <c r="D18" s="243"/>
      <c r="E18" s="59"/>
      <c r="F18" s="243"/>
      <c r="G18" s="243"/>
      <c r="H18" s="243"/>
      <c r="I18" s="59"/>
      <c r="J18" s="243"/>
      <c r="K18" s="243"/>
      <c r="L18" s="243"/>
      <c r="M18" s="95"/>
      <c r="N18" s="243"/>
      <c r="O18" s="243"/>
      <c r="P18" s="243"/>
      <c r="Q18" s="95"/>
      <c r="R18" s="244" t="s">
        <v>96</v>
      </c>
      <c r="S18" s="244"/>
      <c r="T18" s="244"/>
      <c r="U18" s="247"/>
      <c r="V18" s="244" t="s">
        <v>144</v>
      </c>
      <c r="W18" s="244"/>
      <c r="X18" s="244"/>
      <c r="Y18" s="31"/>
      <c r="Z18" s="243"/>
      <c r="AA18" s="243"/>
      <c r="AB18" s="243"/>
      <c r="AC18" s="247"/>
      <c r="AD18" s="243"/>
      <c r="AE18" s="243"/>
      <c r="AF18" s="243"/>
      <c r="AG18" s="247"/>
      <c r="AH18" s="244" t="s">
        <v>145</v>
      </c>
      <c r="AI18" s="244"/>
      <c r="AJ18" s="244"/>
      <c r="AK18" s="247"/>
      <c r="AL18" s="244" t="s">
        <v>103</v>
      </c>
      <c r="AM18" s="244"/>
      <c r="AN18" s="244"/>
    </row>
    <row r="19" spans="1:40" ht="36" customHeight="1">
      <c r="A19" s="26"/>
      <c r="B19" s="243"/>
      <c r="C19" s="243"/>
      <c r="D19" s="243"/>
      <c r="E19" s="59"/>
      <c r="F19" s="252" t="s">
        <v>84</v>
      </c>
      <c r="G19" s="252"/>
      <c r="H19" s="252"/>
      <c r="I19" s="59"/>
      <c r="J19" s="243"/>
      <c r="K19" s="243"/>
      <c r="L19" s="243"/>
      <c r="M19" s="95"/>
      <c r="N19" s="243"/>
      <c r="O19" s="243"/>
      <c r="P19" s="243"/>
      <c r="Q19" s="95"/>
      <c r="R19" s="243"/>
      <c r="S19" s="243"/>
      <c r="T19" s="243"/>
      <c r="U19" s="247"/>
      <c r="V19" s="251" t="s">
        <v>86</v>
      </c>
      <c r="W19" s="251"/>
      <c r="X19" s="251"/>
      <c r="Y19" s="27"/>
      <c r="Z19" s="251" t="s">
        <v>87</v>
      </c>
      <c r="AA19" s="251"/>
      <c r="AB19" s="251"/>
      <c r="AC19" s="247"/>
      <c r="AD19" s="243"/>
      <c r="AE19" s="243"/>
      <c r="AF19" s="243"/>
      <c r="AG19" s="247"/>
      <c r="AH19" s="243"/>
      <c r="AI19" s="243"/>
      <c r="AJ19" s="243"/>
      <c r="AK19" s="247"/>
      <c r="AL19" s="243"/>
      <c r="AM19" s="243"/>
      <c r="AN19" s="243"/>
    </row>
    <row r="20" spans="1:40" ht="36" customHeight="1">
      <c r="A20" s="26"/>
      <c r="B20" s="252" t="s">
        <v>79</v>
      </c>
      <c r="C20" s="252"/>
      <c r="D20" s="252"/>
      <c r="E20" s="59"/>
      <c r="F20" s="243"/>
      <c r="G20" s="243"/>
      <c r="H20" s="243"/>
      <c r="I20" s="59"/>
      <c r="J20" s="243"/>
      <c r="K20" s="243"/>
      <c r="L20" s="243"/>
      <c r="M20" s="95"/>
      <c r="N20" s="243"/>
      <c r="O20" s="243"/>
      <c r="P20" s="243"/>
      <c r="Q20" s="95"/>
      <c r="R20" s="252" t="s">
        <v>164</v>
      </c>
      <c r="S20" s="252"/>
      <c r="T20" s="252"/>
      <c r="U20" s="247"/>
      <c r="V20" s="243"/>
      <c r="W20" s="243"/>
      <c r="X20" s="243"/>
      <c r="Y20" s="27"/>
      <c r="Z20" s="255" t="s">
        <v>107</v>
      </c>
      <c r="AA20" s="255"/>
      <c r="AB20" s="255"/>
      <c r="AC20" s="247"/>
      <c r="AD20" s="243"/>
      <c r="AE20" s="243"/>
      <c r="AF20" s="243"/>
      <c r="AG20" s="247"/>
      <c r="AH20" s="243"/>
      <c r="AI20" s="243"/>
      <c r="AJ20" s="243"/>
      <c r="AK20" s="247"/>
      <c r="AL20" s="243"/>
      <c r="AM20" s="243"/>
      <c r="AN20" s="243"/>
    </row>
    <row r="21" spans="1:40" ht="36" customHeight="1">
      <c r="A21" s="26"/>
      <c r="B21" s="243"/>
      <c r="C21" s="243"/>
      <c r="D21" s="243"/>
      <c r="E21" s="59"/>
      <c r="F21" s="243"/>
      <c r="G21" s="243"/>
      <c r="H21" s="243"/>
      <c r="I21" s="59"/>
      <c r="J21" s="243"/>
      <c r="K21" s="243"/>
      <c r="L21" s="243"/>
      <c r="M21" s="95"/>
      <c r="N21" s="243"/>
      <c r="O21" s="243"/>
      <c r="P21" s="243"/>
      <c r="Q21" s="95"/>
      <c r="R21" s="243"/>
      <c r="S21" s="243"/>
      <c r="T21" s="243"/>
      <c r="U21" s="247"/>
      <c r="V21" s="254" t="s">
        <v>143</v>
      </c>
      <c r="W21" s="254"/>
      <c r="X21" s="254"/>
      <c r="Y21" s="27"/>
      <c r="Z21" s="254" t="s">
        <v>105</v>
      </c>
      <c r="AA21" s="254"/>
      <c r="AB21" s="254"/>
      <c r="AC21" s="247"/>
      <c r="AD21" s="243"/>
      <c r="AE21" s="243"/>
      <c r="AF21" s="243"/>
      <c r="AG21" s="247"/>
      <c r="AH21" s="254" t="s">
        <v>120</v>
      </c>
      <c r="AI21" s="254"/>
      <c r="AJ21" s="254"/>
      <c r="AK21" s="247"/>
      <c r="AL21" s="243"/>
      <c r="AM21" s="243"/>
      <c r="AN21" s="243"/>
    </row>
    <row r="22" spans="1:40" ht="36" customHeight="1">
      <c r="A22" s="26"/>
      <c r="B22" s="243"/>
      <c r="C22" s="243"/>
      <c r="D22" s="243"/>
      <c r="E22" s="59"/>
      <c r="F22" s="243"/>
      <c r="G22" s="243"/>
      <c r="H22" s="243"/>
      <c r="I22" s="59"/>
      <c r="J22" s="243"/>
      <c r="K22" s="243"/>
      <c r="L22" s="243"/>
      <c r="M22" s="95"/>
      <c r="N22" s="243"/>
      <c r="O22" s="243"/>
      <c r="P22" s="243"/>
      <c r="Q22" s="95"/>
      <c r="R22" s="243"/>
      <c r="S22" s="243"/>
      <c r="T22" s="243"/>
      <c r="U22" s="247"/>
      <c r="V22" s="254" t="s">
        <v>119</v>
      </c>
      <c r="W22" s="254"/>
      <c r="X22" s="254"/>
      <c r="Y22" s="27"/>
      <c r="Z22" s="243"/>
      <c r="AA22" s="243"/>
      <c r="AB22" s="243"/>
      <c r="AC22" s="247"/>
      <c r="AD22" s="243"/>
      <c r="AE22" s="243"/>
      <c r="AF22" s="243"/>
      <c r="AG22" s="247"/>
      <c r="AH22" s="243"/>
      <c r="AI22" s="243"/>
      <c r="AJ22" s="243"/>
      <c r="AK22" s="247"/>
      <c r="AL22" s="254" t="s">
        <v>115</v>
      </c>
      <c r="AM22" s="254"/>
      <c r="AN22" s="254"/>
    </row>
    <row r="23" spans="1:40" ht="36" customHeight="1">
      <c r="A23" s="26"/>
      <c r="B23" s="252" t="s">
        <v>176</v>
      </c>
      <c r="C23" s="252"/>
      <c r="D23" s="252"/>
      <c r="E23" s="59"/>
      <c r="F23" s="252" t="s">
        <v>177</v>
      </c>
      <c r="G23" s="252"/>
      <c r="H23" s="252"/>
      <c r="I23" s="59" t="s">
        <v>10</v>
      </c>
      <c r="J23" s="252" t="s">
        <v>113</v>
      </c>
      <c r="K23" s="252"/>
      <c r="L23" s="252"/>
      <c r="M23" s="95"/>
      <c r="N23" s="243"/>
      <c r="O23" s="243"/>
      <c r="P23" s="243"/>
      <c r="Q23" s="95"/>
      <c r="R23" s="252" t="s">
        <v>171</v>
      </c>
      <c r="S23" s="252"/>
      <c r="T23" s="252"/>
      <c r="U23" s="247"/>
      <c r="V23" s="243"/>
      <c r="W23" s="243"/>
      <c r="X23" s="243"/>
      <c r="Y23" s="27"/>
      <c r="Z23" s="243"/>
      <c r="AA23" s="243"/>
      <c r="AB23" s="243"/>
      <c r="AC23" s="247"/>
      <c r="AD23" s="243"/>
      <c r="AE23" s="243"/>
      <c r="AF23" s="243"/>
      <c r="AG23" s="247"/>
      <c r="AH23" s="245" t="s">
        <v>165</v>
      </c>
      <c r="AI23" s="245"/>
      <c r="AJ23" s="245"/>
      <c r="AK23" s="247"/>
      <c r="AL23" s="243"/>
      <c r="AM23" s="243"/>
      <c r="AN23" s="243"/>
    </row>
    <row r="24" spans="1:40" ht="36" customHeight="1">
      <c r="A24" s="26"/>
      <c r="B24" s="252" t="s">
        <v>178</v>
      </c>
      <c r="C24" s="252"/>
      <c r="D24" s="252"/>
      <c r="E24" s="59"/>
      <c r="F24" s="252" t="s">
        <v>159</v>
      </c>
      <c r="G24" s="252"/>
      <c r="H24" s="252"/>
      <c r="I24" s="59"/>
      <c r="J24" s="243"/>
      <c r="K24" s="243"/>
      <c r="L24" s="243"/>
      <c r="M24" s="95"/>
      <c r="N24" s="245" t="s">
        <v>114</v>
      </c>
      <c r="O24" s="245"/>
      <c r="P24" s="245"/>
      <c r="Q24" s="95"/>
      <c r="R24" s="243"/>
      <c r="S24" s="243"/>
      <c r="T24" s="243"/>
      <c r="U24" s="247"/>
      <c r="V24" s="243"/>
      <c r="W24" s="243"/>
      <c r="X24" s="243"/>
      <c r="Y24" s="27"/>
      <c r="Z24" s="243"/>
      <c r="AA24" s="243"/>
      <c r="AB24" s="243"/>
      <c r="AC24" s="247"/>
      <c r="AD24" s="243"/>
      <c r="AE24" s="243"/>
      <c r="AF24" s="243"/>
      <c r="AG24" s="247"/>
      <c r="AH24" s="243"/>
      <c r="AI24" s="243"/>
      <c r="AJ24" s="243"/>
      <c r="AK24" s="247"/>
      <c r="AL24" s="243"/>
      <c r="AM24" s="243"/>
      <c r="AN24" s="243"/>
    </row>
    <row r="25" spans="1:40" ht="36" customHeight="1">
      <c r="A25" s="26"/>
      <c r="B25" s="252" t="s">
        <v>179</v>
      </c>
      <c r="C25" s="252"/>
      <c r="D25" s="252"/>
      <c r="E25" s="59"/>
      <c r="F25" s="243"/>
      <c r="G25" s="243"/>
      <c r="H25" s="243"/>
      <c r="I25" s="59"/>
      <c r="J25" s="252" t="s">
        <v>173</v>
      </c>
      <c r="K25" s="252"/>
      <c r="L25" s="252"/>
      <c r="M25" s="95"/>
      <c r="N25" s="243"/>
      <c r="O25" s="243"/>
      <c r="P25" s="243"/>
      <c r="Q25" s="95"/>
      <c r="R25" s="243"/>
      <c r="S25" s="243"/>
      <c r="T25" s="243"/>
      <c r="U25" s="247"/>
      <c r="V25" s="243"/>
      <c r="W25" s="243"/>
      <c r="X25" s="243"/>
      <c r="Y25" s="27"/>
      <c r="Z25" s="243"/>
      <c r="AA25" s="243"/>
      <c r="AB25" s="243"/>
      <c r="AC25" s="247"/>
      <c r="AD25" s="243"/>
      <c r="AE25" s="243"/>
      <c r="AF25" s="243"/>
      <c r="AG25" s="247"/>
      <c r="AH25" s="243"/>
      <c r="AI25" s="243"/>
      <c r="AJ25" s="243"/>
      <c r="AK25" s="247"/>
      <c r="AL25" s="245" t="s">
        <v>151</v>
      </c>
      <c r="AM25" s="245"/>
      <c r="AN25" s="245"/>
    </row>
    <row r="26" spans="1:40" ht="36" customHeight="1">
      <c r="A26" s="26"/>
      <c r="B26" s="243"/>
      <c r="C26" s="243"/>
      <c r="D26" s="243"/>
      <c r="E26" s="59"/>
      <c r="F26" s="243"/>
      <c r="G26" s="243"/>
      <c r="H26" s="243"/>
      <c r="I26" s="59"/>
      <c r="J26" s="243"/>
      <c r="K26" s="243"/>
      <c r="L26" s="243"/>
      <c r="M26" s="95"/>
      <c r="N26" s="243"/>
      <c r="O26" s="243"/>
      <c r="P26" s="243"/>
      <c r="Q26" s="95"/>
      <c r="R26" s="243"/>
      <c r="S26" s="243"/>
      <c r="T26" s="243"/>
      <c r="U26" s="247"/>
      <c r="V26" s="250" t="s">
        <v>131</v>
      </c>
      <c r="W26" s="250"/>
      <c r="X26" s="250"/>
      <c r="Y26" s="27"/>
      <c r="Z26" s="243"/>
      <c r="AA26" s="243"/>
      <c r="AB26" s="243"/>
      <c r="AC26" s="247"/>
      <c r="AD26" s="243"/>
      <c r="AE26" s="243"/>
      <c r="AF26" s="243"/>
      <c r="AG26" s="247"/>
      <c r="AH26" s="243"/>
      <c r="AI26" s="243"/>
      <c r="AJ26" s="243"/>
      <c r="AK26" s="247"/>
      <c r="AL26" s="250" t="s">
        <v>131</v>
      </c>
      <c r="AM26" s="250"/>
      <c r="AN26" s="250"/>
    </row>
    <row r="27" spans="1:40" ht="36" customHeight="1">
      <c r="A27" s="26"/>
      <c r="B27" s="243"/>
      <c r="C27" s="243"/>
      <c r="D27" s="243"/>
      <c r="E27" s="59"/>
      <c r="F27" s="243"/>
      <c r="G27" s="243"/>
      <c r="H27" s="243"/>
      <c r="I27" s="59"/>
      <c r="J27" s="243"/>
      <c r="K27" s="243"/>
      <c r="L27" s="243"/>
      <c r="M27" s="95"/>
      <c r="N27" s="252" t="s">
        <v>167</v>
      </c>
      <c r="O27" s="252"/>
      <c r="P27" s="252"/>
      <c r="Q27" s="95"/>
      <c r="R27" s="252" t="s">
        <v>168</v>
      </c>
      <c r="S27" s="252"/>
      <c r="T27" s="252"/>
      <c r="U27" s="247"/>
      <c r="V27" s="250" t="s">
        <v>116</v>
      </c>
      <c r="W27" s="250"/>
      <c r="X27" s="250"/>
      <c r="Y27" s="27"/>
      <c r="Z27" s="243"/>
      <c r="AA27" s="243"/>
      <c r="AB27" s="243"/>
      <c r="AC27" s="247"/>
      <c r="AD27" s="250" t="s">
        <v>169</v>
      </c>
      <c r="AE27" s="250"/>
      <c r="AF27" s="250"/>
      <c r="AG27" s="247"/>
      <c r="AH27" s="250" t="s">
        <v>170</v>
      </c>
      <c r="AI27" s="250"/>
      <c r="AJ27" s="250"/>
      <c r="AK27" s="247"/>
      <c r="AL27" s="250" t="s">
        <v>117</v>
      </c>
      <c r="AM27" s="250"/>
      <c r="AN27" s="250"/>
    </row>
    <row r="28" spans="1:40" ht="36" customHeight="1">
      <c r="A28" s="26"/>
      <c r="B28" s="252" t="s">
        <v>180</v>
      </c>
      <c r="C28" s="252"/>
      <c r="D28" s="252"/>
      <c r="E28" s="59"/>
      <c r="F28" s="243"/>
      <c r="G28" s="243"/>
      <c r="H28" s="243"/>
      <c r="I28" s="97"/>
      <c r="J28" s="252" t="s">
        <v>21</v>
      </c>
      <c r="K28" s="252"/>
      <c r="L28" s="252"/>
      <c r="M28" s="96" t="s">
        <v>10</v>
      </c>
      <c r="N28" s="252" t="s">
        <v>22</v>
      </c>
      <c r="O28" s="252"/>
      <c r="P28" s="252"/>
      <c r="Q28" s="96"/>
      <c r="R28" s="252" t="s">
        <v>23</v>
      </c>
      <c r="S28" s="252"/>
      <c r="T28" s="252"/>
      <c r="U28" s="248"/>
      <c r="V28" s="252" t="s">
        <v>24</v>
      </c>
      <c r="W28" s="252"/>
      <c r="X28" s="252"/>
      <c r="Y28" s="27"/>
      <c r="Z28" s="251" t="s">
        <v>39</v>
      </c>
      <c r="AA28" s="251"/>
      <c r="AB28" s="251"/>
      <c r="AC28" s="248"/>
      <c r="AD28" s="251" t="s">
        <v>38</v>
      </c>
      <c r="AE28" s="251"/>
      <c r="AF28" s="251"/>
      <c r="AG28" s="248"/>
      <c r="AH28" s="251" t="s">
        <v>48</v>
      </c>
      <c r="AI28" s="251"/>
      <c r="AJ28" s="251"/>
      <c r="AK28" s="248"/>
      <c r="AL28" s="92"/>
      <c r="AM28" s="92"/>
      <c r="AN28" s="92"/>
    </row>
    <row r="29" spans="1:40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</sheetData>
  <sheetProtection/>
  <mergeCells count="247">
    <mergeCell ref="A2:AN2"/>
    <mergeCell ref="A3:AN3"/>
    <mergeCell ref="B4:X4"/>
    <mergeCell ref="Z4:AN4"/>
    <mergeCell ref="B5:D5"/>
    <mergeCell ref="F5:H5"/>
    <mergeCell ref="AH5:AJ5"/>
    <mergeCell ref="AL5:AN5"/>
    <mergeCell ref="AD5:AF5"/>
    <mergeCell ref="F6:H6"/>
    <mergeCell ref="Z6:AB6"/>
    <mergeCell ref="J5:L5"/>
    <mergeCell ref="N5:P5"/>
    <mergeCell ref="R5:T5"/>
    <mergeCell ref="V5:X5"/>
    <mergeCell ref="Z5:AB5"/>
    <mergeCell ref="N6:P6"/>
    <mergeCell ref="R6:T6"/>
    <mergeCell ref="V6:X6"/>
    <mergeCell ref="AD8:AF8"/>
    <mergeCell ref="AH8:AJ8"/>
    <mergeCell ref="AG6:AG28"/>
    <mergeCell ref="AD6:AF6"/>
    <mergeCell ref="Z25:AB25"/>
    <mergeCell ref="Z26:AB26"/>
    <mergeCell ref="AH10:AJ10"/>
    <mergeCell ref="AH9:AJ9"/>
    <mergeCell ref="Z7:AB7"/>
    <mergeCell ref="AD9:AF9"/>
    <mergeCell ref="Z8:AB8"/>
    <mergeCell ref="N7:P7"/>
    <mergeCell ref="R7:T7"/>
    <mergeCell ref="V7:X7"/>
    <mergeCell ref="V8:X8"/>
    <mergeCell ref="J8:L8"/>
    <mergeCell ref="N8:P8"/>
    <mergeCell ref="R8:T8"/>
    <mergeCell ref="F9:H9"/>
    <mergeCell ref="J9:L9"/>
    <mergeCell ref="N9:P9"/>
    <mergeCell ref="R9:T9"/>
    <mergeCell ref="F7:H7"/>
    <mergeCell ref="J7:L7"/>
    <mergeCell ref="F8:H8"/>
    <mergeCell ref="V9:X9"/>
    <mergeCell ref="J11:L11"/>
    <mergeCell ref="N11:P11"/>
    <mergeCell ref="R11:T11"/>
    <mergeCell ref="AD11:AF11"/>
    <mergeCell ref="J10:L10"/>
    <mergeCell ref="Z9:AB9"/>
    <mergeCell ref="Z10:AB10"/>
    <mergeCell ref="Z11:AB11"/>
    <mergeCell ref="AD13:AF13"/>
    <mergeCell ref="V13:X13"/>
    <mergeCell ref="AL11:AN11"/>
    <mergeCell ref="F11:H11"/>
    <mergeCell ref="F13:H13"/>
    <mergeCell ref="B14:D14"/>
    <mergeCell ref="F14:H14"/>
    <mergeCell ref="J14:L14"/>
    <mergeCell ref="N14:P14"/>
    <mergeCell ref="R14:T14"/>
    <mergeCell ref="F22:H22"/>
    <mergeCell ref="J21:L21"/>
    <mergeCell ref="AD19:AF19"/>
    <mergeCell ref="AD18:AF18"/>
    <mergeCell ref="Z15:AB15"/>
    <mergeCell ref="F17:H17"/>
    <mergeCell ref="F18:H18"/>
    <mergeCell ref="J23:L23"/>
    <mergeCell ref="R23:T23"/>
    <mergeCell ref="J19:L19"/>
    <mergeCell ref="AH13:AJ13"/>
    <mergeCell ref="V21:X21"/>
    <mergeCell ref="Z21:AB21"/>
    <mergeCell ref="AH21:AJ21"/>
    <mergeCell ref="V15:X15"/>
    <mergeCell ref="Z14:AB14"/>
    <mergeCell ref="Z13:AB13"/>
    <mergeCell ref="B20:D20"/>
    <mergeCell ref="R20:T20"/>
    <mergeCell ref="Z20:AB20"/>
    <mergeCell ref="F19:H19"/>
    <mergeCell ref="V19:X19"/>
    <mergeCell ref="Z19:AB19"/>
    <mergeCell ref="F20:H20"/>
    <mergeCell ref="Z27:AB27"/>
    <mergeCell ref="AC6:AC28"/>
    <mergeCell ref="V26:X26"/>
    <mergeCell ref="AD23:AF23"/>
    <mergeCell ref="V18:X18"/>
    <mergeCell ref="AD16:AF16"/>
    <mergeCell ref="AD28:AF28"/>
    <mergeCell ref="Z22:AB22"/>
    <mergeCell ref="V22:X22"/>
    <mergeCell ref="Z23:AB23"/>
    <mergeCell ref="B24:D24"/>
    <mergeCell ref="F24:H24"/>
    <mergeCell ref="N24:P24"/>
    <mergeCell ref="F25:H25"/>
    <mergeCell ref="F26:H26"/>
    <mergeCell ref="R17:T17"/>
    <mergeCell ref="R18:T18"/>
    <mergeCell ref="J26:L26"/>
    <mergeCell ref="B23:D23"/>
    <mergeCell ref="F23:H23"/>
    <mergeCell ref="J27:L27"/>
    <mergeCell ref="AL26:AN26"/>
    <mergeCell ref="B25:D25"/>
    <mergeCell ref="J25:L25"/>
    <mergeCell ref="R25:T25"/>
    <mergeCell ref="AL25:AN25"/>
    <mergeCell ref="B26:D26"/>
    <mergeCell ref="B27:D27"/>
    <mergeCell ref="F27:H27"/>
    <mergeCell ref="R26:T26"/>
    <mergeCell ref="N25:P25"/>
    <mergeCell ref="J24:L24"/>
    <mergeCell ref="AL22:AN22"/>
    <mergeCell ref="B17:D17"/>
    <mergeCell ref="B18:D18"/>
    <mergeCell ref="B19:D19"/>
    <mergeCell ref="B21:D21"/>
    <mergeCell ref="B22:D22"/>
    <mergeCell ref="AH17:AJ17"/>
    <mergeCell ref="J18:L18"/>
    <mergeCell ref="B6:D6"/>
    <mergeCell ref="B7:D7"/>
    <mergeCell ref="B12:D12"/>
    <mergeCell ref="B13:D13"/>
    <mergeCell ref="B15:D15"/>
    <mergeCell ref="B16:D16"/>
    <mergeCell ref="B11:D11"/>
    <mergeCell ref="B8:D8"/>
    <mergeCell ref="B10:D10"/>
    <mergeCell ref="B9:D9"/>
    <mergeCell ref="B28:D28"/>
    <mergeCell ref="J28:L28"/>
    <mergeCell ref="N28:P28"/>
    <mergeCell ref="R28:T28"/>
    <mergeCell ref="V28:X28"/>
    <mergeCell ref="Z28:AB28"/>
    <mergeCell ref="N27:P27"/>
    <mergeCell ref="R27:T27"/>
    <mergeCell ref="V27:X27"/>
    <mergeCell ref="F28:H28"/>
    <mergeCell ref="J6:L6"/>
    <mergeCell ref="J12:L12"/>
    <mergeCell ref="J13:L13"/>
    <mergeCell ref="J15:L15"/>
    <mergeCell ref="J16:L16"/>
    <mergeCell ref="F10:H10"/>
    <mergeCell ref="N12:P12"/>
    <mergeCell ref="N13:P13"/>
    <mergeCell ref="N15:P15"/>
    <mergeCell ref="N21:P21"/>
    <mergeCell ref="N10:P10"/>
    <mergeCell ref="J20:L20"/>
    <mergeCell ref="N17:P17"/>
    <mergeCell ref="N16:P16"/>
    <mergeCell ref="R12:T12"/>
    <mergeCell ref="R13:T13"/>
    <mergeCell ref="N18:P18"/>
    <mergeCell ref="N19:P19"/>
    <mergeCell ref="J22:L22"/>
    <mergeCell ref="F12:H12"/>
    <mergeCell ref="F15:H15"/>
    <mergeCell ref="F16:H16"/>
    <mergeCell ref="F21:H21"/>
    <mergeCell ref="J17:L17"/>
    <mergeCell ref="N26:P26"/>
    <mergeCell ref="V16:X16"/>
    <mergeCell ref="V17:X17"/>
    <mergeCell ref="V20:X20"/>
    <mergeCell ref="V23:X23"/>
    <mergeCell ref="V24:X24"/>
    <mergeCell ref="V25:X25"/>
    <mergeCell ref="U6:U28"/>
    <mergeCell ref="V14:X14"/>
    <mergeCell ref="R10:T10"/>
    <mergeCell ref="N23:P23"/>
    <mergeCell ref="R19:T19"/>
    <mergeCell ref="R21:T21"/>
    <mergeCell ref="R22:T22"/>
    <mergeCell ref="R24:T24"/>
    <mergeCell ref="N22:P22"/>
    <mergeCell ref="Z24:AB24"/>
    <mergeCell ref="Z16:AB16"/>
    <mergeCell ref="Z17:AB17"/>
    <mergeCell ref="N20:P20"/>
    <mergeCell ref="V10:X10"/>
    <mergeCell ref="V11:X11"/>
    <mergeCell ref="V12:X12"/>
    <mergeCell ref="Z18:AB18"/>
    <mergeCell ref="R15:T15"/>
    <mergeCell ref="R16:T16"/>
    <mergeCell ref="Z12:AB12"/>
    <mergeCell ref="AH28:AJ28"/>
    <mergeCell ref="AD27:AF27"/>
    <mergeCell ref="AH27:AJ27"/>
    <mergeCell ref="AD17:AF17"/>
    <mergeCell ref="AD24:AF24"/>
    <mergeCell ref="AD25:AF25"/>
    <mergeCell ref="AD26:AF26"/>
    <mergeCell ref="AH24:AJ24"/>
    <mergeCell ref="AH25:AJ25"/>
    <mergeCell ref="AL6:AN6"/>
    <mergeCell ref="AL7:AN7"/>
    <mergeCell ref="AL8:AN8"/>
    <mergeCell ref="AL27:AN27"/>
    <mergeCell ref="AL20:AN20"/>
    <mergeCell ref="AD10:AF10"/>
    <mergeCell ref="AL10:AN10"/>
    <mergeCell ref="AH11:AJ11"/>
    <mergeCell ref="AH12:AJ12"/>
    <mergeCell ref="AL12:AN12"/>
    <mergeCell ref="AL24:AN24"/>
    <mergeCell ref="AK6:AK28"/>
    <mergeCell ref="AL18:AN18"/>
    <mergeCell ref="AL16:AN16"/>
    <mergeCell ref="AD15:AF15"/>
    <mergeCell ref="AL13:AN13"/>
    <mergeCell ref="AL21:AN21"/>
    <mergeCell ref="AD7:AF7"/>
    <mergeCell ref="AH6:AJ6"/>
    <mergeCell ref="AH7:AJ7"/>
    <mergeCell ref="AH14:AJ14"/>
    <mergeCell ref="AH15:AJ15"/>
    <mergeCell ref="AH16:AJ16"/>
    <mergeCell ref="AL9:AN9"/>
    <mergeCell ref="AD12:AF12"/>
    <mergeCell ref="AL23:AN23"/>
    <mergeCell ref="AD21:AF21"/>
    <mergeCell ref="AD22:AF22"/>
    <mergeCell ref="AH22:AJ22"/>
    <mergeCell ref="AH18:AJ18"/>
    <mergeCell ref="AH26:AJ26"/>
    <mergeCell ref="AD20:AF20"/>
    <mergeCell ref="AD14:AF14"/>
    <mergeCell ref="AH23:AJ23"/>
    <mergeCell ref="AL14:AN14"/>
    <mergeCell ref="AL15:AN15"/>
    <mergeCell ref="AL17:AN17"/>
    <mergeCell ref="AH19:AJ19"/>
    <mergeCell ref="AH20:AJ20"/>
    <mergeCell ref="AL19:AN19"/>
  </mergeCells>
  <printOptions horizontalCentered="1"/>
  <pageMargins left="0" right="0" top="0.2755905511811024" bottom="0.2755905511811024" header="0.2362204724409449" footer="0"/>
  <pageSetup horizontalDpi="600" verticalDpi="600" orientation="landscape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8"/>
  <sheetViews>
    <sheetView zoomScalePageLayoutView="0" workbookViewId="0" topLeftCell="A1">
      <selection activeCell="D6" sqref="D6"/>
    </sheetView>
  </sheetViews>
  <sheetFormatPr defaultColWidth="11.421875" defaultRowHeight="12.75"/>
  <cols>
    <col min="2" max="2" width="40.7109375" style="0" bestFit="1" customWidth="1"/>
    <col min="3" max="3" width="4.7109375" style="0" customWidth="1"/>
    <col min="4" max="4" width="40.28125" style="0" bestFit="1" customWidth="1"/>
    <col min="5" max="5" width="4.7109375" style="0" customWidth="1"/>
    <col min="6" max="6" width="43.140625" style="0" bestFit="1" customWidth="1"/>
  </cols>
  <sheetData>
    <row r="3" spans="1:6" ht="15.75">
      <c r="A3" s="98"/>
      <c r="B3" s="99" t="s">
        <v>225</v>
      </c>
      <c r="C3" s="98"/>
      <c r="D3" s="99" t="s">
        <v>226</v>
      </c>
      <c r="E3" s="98"/>
      <c r="F3" s="99" t="s">
        <v>227</v>
      </c>
    </row>
    <row r="4" spans="1:6" ht="15">
      <c r="A4" s="98">
        <v>1</v>
      </c>
      <c r="B4" s="98" t="s">
        <v>224</v>
      </c>
      <c r="C4" s="98"/>
      <c r="D4" s="98" t="s">
        <v>288</v>
      </c>
      <c r="E4" s="98"/>
      <c r="F4" s="98" t="s">
        <v>235</v>
      </c>
    </row>
    <row r="5" spans="1:6" ht="15">
      <c r="A5" s="98">
        <v>2</v>
      </c>
      <c r="B5" s="98" t="s">
        <v>228</v>
      </c>
      <c r="C5" s="98"/>
      <c r="D5" s="98" t="s">
        <v>289</v>
      </c>
      <c r="E5" s="98"/>
      <c r="F5" s="98" t="s">
        <v>236</v>
      </c>
    </row>
    <row r="6" spans="1:6" ht="15">
      <c r="A6" s="98">
        <v>3</v>
      </c>
      <c r="B6" s="98" t="s">
        <v>229</v>
      </c>
      <c r="C6" s="98"/>
      <c r="D6" s="98" t="s">
        <v>230</v>
      </c>
      <c r="E6" s="98"/>
      <c r="F6" s="98" t="s">
        <v>237</v>
      </c>
    </row>
    <row r="7" spans="1:6" ht="15">
      <c r="A7" s="98">
        <v>4</v>
      </c>
      <c r="B7" s="98" t="s">
        <v>232</v>
      </c>
      <c r="C7" s="98"/>
      <c r="D7" s="98" t="s">
        <v>231</v>
      </c>
      <c r="E7" s="98"/>
      <c r="F7" s="98" t="s">
        <v>244</v>
      </c>
    </row>
    <row r="8" spans="1:6" ht="15">
      <c r="A8" s="98">
        <v>5</v>
      </c>
      <c r="B8" s="98" t="s">
        <v>234</v>
      </c>
      <c r="C8" s="98"/>
      <c r="D8" s="98" t="s">
        <v>233</v>
      </c>
      <c r="E8" s="98"/>
      <c r="F8" s="98" t="s">
        <v>245</v>
      </c>
    </row>
    <row r="9" spans="1:6" ht="15">
      <c r="A9" s="98">
        <v>6</v>
      </c>
      <c r="B9" s="98" t="s">
        <v>238</v>
      </c>
      <c r="C9" s="98"/>
      <c r="D9" s="98" t="s">
        <v>243</v>
      </c>
      <c r="E9" s="98"/>
      <c r="F9" s="98" t="s">
        <v>253</v>
      </c>
    </row>
    <row r="10" spans="1:6" ht="15">
      <c r="A10" s="98">
        <v>7</v>
      </c>
      <c r="B10" s="98" t="s">
        <v>239</v>
      </c>
      <c r="C10" s="98"/>
      <c r="D10" s="98" t="s">
        <v>246</v>
      </c>
      <c r="E10" s="98"/>
      <c r="F10" s="98" t="s">
        <v>254</v>
      </c>
    </row>
    <row r="11" spans="1:6" ht="15">
      <c r="A11" s="98">
        <v>8</v>
      </c>
      <c r="B11" s="98" t="s">
        <v>240</v>
      </c>
      <c r="C11" s="98"/>
      <c r="D11" s="98" t="s">
        <v>248</v>
      </c>
      <c r="E11" s="98"/>
      <c r="F11" s="98" t="s">
        <v>276</v>
      </c>
    </row>
    <row r="12" spans="1:6" ht="15">
      <c r="A12" s="98">
        <v>9</v>
      </c>
      <c r="B12" s="98" t="s">
        <v>241</v>
      </c>
      <c r="C12" s="98"/>
      <c r="D12" s="98" t="s">
        <v>249</v>
      </c>
      <c r="E12" s="98"/>
      <c r="F12" s="98" t="s">
        <v>277</v>
      </c>
    </row>
    <row r="13" spans="1:6" ht="15">
      <c r="A13" s="98">
        <v>10</v>
      </c>
      <c r="B13" s="98" t="s">
        <v>242</v>
      </c>
      <c r="C13" s="98"/>
      <c r="D13" s="98" t="s">
        <v>250</v>
      </c>
      <c r="E13" s="98"/>
      <c r="F13" s="98" t="s">
        <v>278</v>
      </c>
    </row>
    <row r="14" spans="1:6" ht="15">
      <c r="A14" s="98">
        <v>11</v>
      </c>
      <c r="B14" s="98" t="s">
        <v>247</v>
      </c>
      <c r="C14" s="98"/>
      <c r="D14" s="98" t="s">
        <v>251</v>
      </c>
      <c r="E14" s="98"/>
      <c r="F14" s="98" t="s">
        <v>279</v>
      </c>
    </row>
    <row r="15" spans="1:6" ht="15">
      <c r="A15" s="98">
        <v>12</v>
      </c>
      <c r="B15" s="98" t="s">
        <v>252</v>
      </c>
      <c r="C15" s="98"/>
      <c r="D15" s="98" t="s">
        <v>255</v>
      </c>
      <c r="E15" s="98"/>
      <c r="F15" s="98" t="s">
        <v>280</v>
      </c>
    </row>
    <row r="16" spans="1:6" ht="15">
      <c r="A16" s="98">
        <v>13</v>
      </c>
      <c r="B16" s="98" t="s">
        <v>256</v>
      </c>
      <c r="C16" s="98"/>
      <c r="D16" s="98" t="s">
        <v>259</v>
      </c>
      <c r="E16" s="98"/>
      <c r="F16" s="98" t="s">
        <v>281</v>
      </c>
    </row>
    <row r="17" spans="1:6" ht="15">
      <c r="A17" s="98">
        <v>14</v>
      </c>
      <c r="B17" s="98" t="s">
        <v>257</v>
      </c>
      <c r="C17" s="98"/>
      <c r="D17" s="98" t="s">
        <v>260</v>
      </c>
      <c r="E17" s="98"/>
      <c r="F17" s="98" t="s">
        <v>286</v>
      </c>
    </row>
    <row r="18" spans="1:6" ht="15">
      <c r="A18" s="98">
        <v>15</v>
      </c>
      <c r="B18" s="98" t="s">
        <v>258</v>
      </c>
      <c r="C18" s="98"/>
      <c r="D18" s="98" t="s">
        <v>263</v>
      </c>
      <c r="E18" s="98"/>
      <c r="F18" s="98"/>
    </row>
    <row r="19" spans="1:6" ht="15">
      <c r="A19" s="98">
        <v>16</v>
      </c>
      <c r="B19" s="98" t="s">
        <v>261</v>
      </c>
      <c r="C19" s="98"/>
      <c r="D19" s="98" t="s">
        <v>264</v>
      </c>
      <c r="E19" s="98"/>
      <c r="F19" s="98"/>
    </row>
    <row r="20" spans="1:6" ht="15">
      <c r="A20" s="98">
        <v>17</v>
      </c>
      <c r="B20" s="98" t="s">
        <v>262</v>
      </c>
      <c r="C20" s="98"/>
      <c r="D20" s="98" t="s">
        <v>265</v>
      </c>
      <c r="E20" s="98"/>
      <c r="F20" s="98"/>
    </row>
    <row r="21" spans="1:6" ht="15">
      <c r="A21" s="98">
        <v>18</v>
      </c>
      <c r="B21" s="98" t="s">
        <v>267</v>
      </c>
      <c r="C21" s="98"/>
      <c r="D21" s="98" t="s">
        <v>266</v>
      </c>
      <c r="E21" s="98"/>
      <c r="F21" s="98"/>
    </row>
    <row r="22" spans="1:6" ht="15">
      <c r="A22" s="98">
        <v>19</v>
      </c>
      <c r="B22" s="98" t="s">
        <v>268</v>
      </c>
      <c r="C22" s="98"/>
      <c r="D22" s="98" t="s">
        <v>271</v>
      </c>
      <c r="E22" s="98"/>
      <c r="F22" s="98"/>
    </row>
    <row r="23" spans="1:6" ht="15">
      <c r="A23" s="98">
        <v>20</v>
      </c>
      <c r="B23" s="98" t="s">
        <v>269</v>
      </c>
      <c r="C23" s="98"/>
      <c r="D23" s="98" t="s">
        <v>272</v>
      </c>
      <c r="E23" s="98"/>
      <c r="F23" s="98"/>
    </row>
    <row r="24" spans="1:6" ht="15">
      <c r="A24" s="98">
        <v>21</v>
      </c>
      <c r="B24" s="98" t="s">
        <v>270</v>
      </c>
      <c r="C24" s="98"/>
      <c r="D24" s="98" t="s">
        <v>273</v>
      </c>
      <c r="E24" s="98"/>
      <c r="F24" s="98"/>
    </row>
    <row r="25" spans="1:6" ht="15">
      <c r="A25" s="98">
        <v>22</v>
      </c>
      <c r="B25" s="98" t="s">
        <v>274</v>
      </c>
      <c r="C25" s="98"/>
      <c r="D25" s="98" t="s">
        <v>282</v>
      </c>
      <c r="E25" s="98"/>
      <c r="F25" s="98"/>
    </row>
    <row r="26" spans="1:6" ht="15">
      <c r="A26" s="98">
        <v>23</v>
      </c>
      <c r="B26" s="98" t="s">
        <v>275</v>
      </c>
      <c r="C26" s="98"/>
      <c r="D26" s="98" t="s">
        <v>284</v>
      </c>
      <c r="E26" s="98"/>
      <c r="F26" s="98"/>
    </row>
    <row r="27" spans="1:6" ht="15">
      <c r="A27" s="98">
        <v>24</v>
      </c>
      <c r="B27" s="98" t="s">
        <v>283</v>
      </c>
      <c r="C27" s="98"/>
      <c r="D27" s="98" t="s">
        <v>285</v>
      </c>
      <c r="E27" s="98"/>
      <c r="F27" s="98"/>
    </row>
    <row r="28" spans="1:6" ht="15">
      <c r="A28" s="98">
        <v>25</v>
      </c>
      <c r="C28" s="98"/>
      <c r="D28" s="98" t="s">
        <v>287</v>
      </c>
      <c r="E28" s="98"/>
      <c r="F28" s="98"/>
    </row>
  </sheetData>
  <sheetProtection/>
  <printOptions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Rua</dc:creator>
  <cp:keywords/>
  <dc:description/>
  <cp:lastModifiedBy>REGISTRO Y CONTROL</cp:lastModifiedBy>
  <cp:lastPrinted>2016-01-28T15:33:00Z</cp:lastPrinted>
  <dcterms:created xsi:type="dcterms:W3CDTF">2006-06-16T20:02:10Z</dcterms:created>
  <dcterms:modified xsi:type="dcterms:W3CDTF">2018-02-09T14:59:07Z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