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k-DecanoFaculadTIC\Esp. En Seguridad Informática\"/>
    </mc:Choice>
  </mc:AlternateContent>
  <bookViews>
    <workbookView xWindow="0" yWindow="0" windowWidth="28800" windowHeight="11310"/>
  </bookViews>
  <sheets>
    <sheet name="PLAN DE ESTUDIOS" sheetId="1" r:id="rId1"/>
    <sheet name="Distribución de creditos" sheetId="2" r:id="rId2"/>
  </sheets>
  <calcPr calcId="162913"/>
  <extLst>
    <ext uri="GoogleSheetsCustomDataVersion2">
      <go:sheetsCustomData xmlns:go="http://customooxmlschemas.google.com/" r:id="rId6" roundtripDataChecksum="OK0/ovh1a9niAWfSsSbhqGVu5C4WC6O9Zlov9iLa1ms="/>
    </ext>
  </extLst>
</workbook>
</file>

<file path=xl/calcChain.xml><?xml version="1.0" encoding="utf-8"?>
<calcChain xmlns="http://schemas.openxmlformats.org/spreadsheetml/2006/main">
  <c r="I45" i="1" l="1"/>
  <c r="K45" i="1"/>
  <c r="H45" i="1"/>
  <c r="D45" i="1"/>
  <c r="F45" i="1"/>
  <c r="C45" i="1"/>
  <c r="L19" i="2" l="1"/>
  <c r="M19" i="2"/>
  <c r="K19" i="2"/>
  <c r="J19" i="2"/>
  <c r="N8" i="2"/>
  <c r="N9" i="2"/>
  <c r="N10" i="2"/>
  <c r="N11" i="2"/>
  <c r="N12" i="2"/>
  <c r="N13" i="2"/>
  <c r="N14" i="2"/>
  <c r="N15" i="2"/>
  <c r="N16" i="2"/>
  <c r="N17" i="2"/>
  <c r="N18" i="2"/>
  <c r="N7" i="2"/>
  <c r="N19" i="2" l="1"/>
  <c r="O7" i="2"/>
  <c r="H8" i="2"/>
  <c r="H10" i="2"/>
  <c r="H12" i="2"/>
  <c r="O13" i="2"/>
  <c r="O19" i="2" s="1"/>
  <c r="G19" i="2"/>
  <c r="H7" i="2" s="1"/>
  <c r="H17" i="2" l="1"/>
  <c r="H15" i="2"/>
  <c r="H13" i="2"/>
  <c r="H11" i="2"/>
  <c r="H9" i="2"/>
  <c r="H19" i="2" s="1"/>
  <c r="H18" i="2"/>
  <c r="H16" i="2"/>
  <c r="H14" i="2"/>
  <c r="A48" i="1" l="1"/>
</calcChain>
</file>

<file path=xl/sharedStrings.xml><?xml version="1.0" encoding="utf-8"?>
<sst xmlns="http://schemas.openxmlformats.org/spreadsheetml/2006/main" count="137" uniqueCount="73">
  <si>
    <t xml:space="preserve">CAMPO DE FORMACIÓN  OBLIGATORIO </t>
  </si>
  <si>
    <t>FORMACIÓN BÁSICA</t>
  </si>
  <si>
    <t>PR.</t>
  </si>
  <si>
    <t>T</t>
  </si>
  <si>
    <t>TP</t>
  </si>
  <si>
    <t>P</t>
  </si>
  <si>
    <t xml:space="preserve">CAMPO DE FORMACIÓN  FLEXIBLE </t>
  </si>
  <si>
    <t>COMPONENTE ELECTIVO PROFESIONAL</t>
  </si>
  <si>
    <t>COMPONENTE ELECTIVO COMPLEMENTARIO</t>
  </si>
  <si>
    <t>TOTAL</t>
  </si>
  <si>
    <t>REQUISITOS DE GRADO</t>
  </si>
  <si>
    <t>CODIG</t>
  </si>
  <si>
    <t>CODIGO DE MATERIA</t>
  </si>
  <si>
    <t>PR</t>
  </si>
  <si>
    <t>PRE-REQUISITO</t>
  </si>
  <si>
    <t>HP</t>
  </si>
  <si>
    <t>HORAS PRESENCIALES</t>
  </si>
  <si>
    <t>HTI</t>
  </si>
  <si>
    <t>HORAS TRABAJO INDEPENDIENTE</t>
  </si>
  <si>
    <t>T-TP-P</t>
  </si>
  <si>
    <t>TEORICA- TEORICO PRACTICA-PRACTICA</t>
  </si>
  <si>
    <t>CR</t>
  </si>
  <si>
    <t xml:space="preserve">CREDITOS ACADEMICOS </t>
  </si>
  <si>
    <t>Unidad de Formación</t>
  </si>
  <si>
    <t>Programa Académico: Especialización Profesional en Seguridad Informática</t>
  </si>
  <si>
    <t>Fundamentos de seguridad informática</t>
  </si>
  <si>
    <t>Análisis y gestión de riesgos</t>
  </si>
  <si>
    <t>Legislación y normativas en seguridad informática</t>
  </si>
  <si>
    <t>Pruebas de penetración y hacking ético</t>
  </si>
  <si>
    <t>Ética y profesionalismo en seguridad informática</t>
  </si>
  <si>
    <t>Electiva de profundización 1</t>
  </si>
  <si>
    <t>Electiva de profundización 2</t>
  </si>
  <si>
    <t>Respuestas y gestión de incidentes</t>
  </si>
  <si>
    <t>Seguridad en redes y sistemas</t>
  </si>
  <si>
    <t>Criptografía aplicada</t>
  </si>
  <si>
    <t>Seguridad en aplicaciones y desarrollo seguro</t>
  </si>
  <si>
    <t>Investigación en ciberseguridad</t>
  </si>
  <si>
    <t>Todas las UF se pueden orientar con apoyo TIC</t>
  </si>
  <si>
    <t>Las UF practicas no son habilitables</t>
  </si>
  <si>
    <t>FORMACIÓN PROFESIONAL / PROFUNDIZACIÓN</t>
  </si>
  <si>
    <t>TOTAL DE CREDITOS</t>
  </si>
  <si>
    <t>SEGINF001</t>
  </si>
  <si>
    <t>SEGINF002</t>
  </si>
  <si>
    <t>SEGINF003</t>
  </si>
  <si>
    <t>SEGINF004</t>
  </si>
  <si>
    <t>SEGINF005</t>
  </si>
  <si>
    <t>SEGINF006</t>
  </si>
  <si>
    <t>Los establecidos por Estatuto o Acuerdo reglamentario</t>
  </si>
  <si>
    <t>SEGINF007</t>
  </si>
  <si>
    <t>SEGINF008</t>
  </si>
  <si>
    <t>SEGINF009</t>
  </si>
  <si>
    <t>SEGINF010</t>
  </si>
  <si>
    <t>SEGINF011</t>
  </si>
  <si>
    <t>SEGINF012</t>
  </si>
  <si>
    <t>Electivo</t>
  </si>
  <si>
    <t>X</t>
  </si>
  <si>
    <t>II</t>
  </si>
  <si>
    <t>Obligatorio</t>
  </si>
  <si>
    <t>I</t>
  </si>
  <si>
    <t>Legislacion y normativas en seguridad informática</t>
  </si>
  <si>
    <t>CRÉDITOS POR SEMESTRE</t>
  </si>
  <si>
    <t>HT</t>
  </si>
  <si>
    <t>HTP</t>
  </si>
  <si>
    <t>TIPO DE CRÉDITO</t>
  </si>
  <si>
    <t>% EN EL TOTAL DE CRÉDITOS</t>
  </si>
  <si>
    <t>CRÉDITOS</t>
  </si>
  <si>
    <t>TIPO</t>
  </si>
  <si>
    <t>UNIDAD DE FORMACIÓN</t>
  </si>
  <si>
    <t>SEM</t>
  </si>
  <si>
    <t>INSTITUCIÓN UNIVERSITARIA DEL PUTUMAYO - UNIPUTUMAYO</t>
  </si>
  <si>
    <t>Facultad de Tecnologías de la Información y la Comunicación</t>
  </si>
  <si>
    <t>Aprobado mediante Resolución 018867 del 22 de julio de 2026 - MEN</t>
  </si>
  <si>
    <t>Plan de Estudios Especialización Universitaria en Seguridad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</si>
</sst>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</font>
    <font>
      <b/>
      <sz val="10"/>
      <color theme="1"/>
      <name val="Calibri"/>
    </font>
    <font>
      <sz val="1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7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17"/>
  </cellStyleXfs>
  <cellXfs count="145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Fill="1" applyBorder="1" applyAlignment="1"/>
    <xf numFmtId="0" fontId="0" fillId="0" borderId="17" xfId="1" applyFont="1" applyAlignment="1"/>
    <xf numFmtId="0" fontId="10" fillId="8" borderId="30" xfId="1" applyFont="1" applyFill="1" applyBorder="1" applyAlignment="1">
      <alignment horizontal="center" vertical="center"/>
    </xf>
    <xf numFmtId="0" fontId="1" fillId="8" borderId="31" xfId="1" applyFont="1" applyFill="1" applyBorder="1" applyAlignment="1"/>
    <xf numFmtId="0" fontId="1" fillId="8" borderId="17" xfId="1" applyFont="1" applyFill="1" applyBorder="1" applyAlignment="1"/>
    <xf numFmtId="0" fontId="1" fillId="8" borderId="32" xfId="1" applyFont="1" applyFill="1" applyBorder="1" applyAlignment="1"/>
    <xf numFmtId="9" fontId="10" fillId="8" borderId="30" xfId="1" applyNumberFormat="1" applyFont="1" applyFill="1" applyBorder="1" applyAlignment="1">
      <alignment horizontal="center" vertical="center"/>
    </xf>
    <xf numFmtId="0" fontId="11" fillId="8" borderId="35" xfId="1" applyFont="1" applyFill="1" applyBorder="1" applyAlignment="1">
      <alignment horizontal="center" vertical="center"/>
    </xf>
    <xf numFmtId="9" fontId="11" fillId="8" borderId="36" xfId="1" applyNumberFormat="1" applyFont="1" applyFill="1" applyBorder="1" applyAlignment="1">
      <alignment horizontal="center" vertical="center"/>
    </xf>
    <xf numFmtId="0" fontId="11" fillId="8" borderId="27" xfId="1" applyFont="1" applyFill="1" applyBorder="1" applyAlignment="1">
      <alignment horizontal="center" vertical="center"/>
    </xf>
    <xf numFmtId="0" fontId="11" fillId="8" borderId="26" xfId="1" applyFont="1" applyFill="1" applyBorder="1" applyAlignment="1">
      <alignment horizontal="center" vertical="center"/>
    </xf>
    <xf numFmtId="0" fontId="11" fillId="8" borderId="25" xfId="1" applyFont="1" applyFill="1" applyBorder="1" applyAlignment="1">
      <alignment horizontal="center" vertical="center"/>
    </xf>
    <xf numFmtId="0" fontId="11" fillId="8" borderId="37" xfId="1" applyFont="1" applyFill="1" applyBorder="1" applyAlignment="1">
      <alignment horizontal="left" vertical="center"/>
    </xf>
    <xf numFmtId="0" fontId="11" fillId="8" borderId="38" xfId="1" applyFont="1" applyFill="1" applyBorder="1" applyAlignment="1">
      <alignment horizontal="center" vertical="center"/>
    </xf>
    <xf numFmtId="0" fontId="11" fillId="8" borderId="36" xfId="1" applyFont="1" applyFill="1" applyBorder="1" applyAlignment="1">
      <alignment horizontal="center" vertical="center"/>
    </xf>
    <xf numFmtId="0" fontId="11" fillId="8" borderId="29" xfId="1" applyFont="1" applyFill="1" applyBorder="1" applyAlignment="1">
      <alignment horizontal="center" vertical="center"/>
    </xf>
    <xf numFmtId="0" fontId="11" fillId="8" borderId="21" xfId="1" applyFont="1" applyFill="1" applyBorder="1" applyAlignment="1">
      <alignment horizontal="center" vertical="center"/>
    </xf>
    <xf numFmtId="0" fontId="11" fillId="8" borderId="28" xfId="1" applyFont="1" applyFill="1" applyBorder="1" applyAlignment="1">
      <alignment horizontal="center" vertical="center"/>
    </xf>
    <xf numFmtId="0" fontId="11" fillId="8" borderId="39" xfId="1" applyFont="1" applyFill="1" applyBorder="1" applyAlignment="1">
      <alignment horizontal="left" vertical="center"/>
    </xf>
    <xf numFmtId="0" fontId="11" fillId="8" borderId="24" xfId="1" applyFont="1" applyFill="1" applyBorder="1" applyAlignment="1">
      <alignment horizontal="center" vertical="center" wrapText="1"/>
    </xf>
    <xf numFmtId="0" fontId="11" fillId="8" borderId="23" xfId="1" applyFont="1" applyFill="1" applyBorder="1" applyAlignment="1">
      <alignment horizontal="center" vertical="center" wrapText="1"/>
    </xf>
    <xf numFmtId="0" fontId="11" fillId="8" borderId="22" xfId="1" applyFont="1" applyFill="1" applyBorder="1" applyAlignment="1">
      <alignment horizontal="center" vertical="center" wrapText="1"/>
    </xf>
    <xf numFmtId="0" fontId="10" fillId="9" borderId="31" xfId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0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4" fillId="0" borderId="21" xfId="0" applyFont="1" applyBorder="1"/>
    <xf numFmtId="0" fontId="2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/>
    <xf numFmtId="0" fontId="2" fillId="0" borderId="17" xfId="0" applyFont="1" applyBorder="1" applyAlignment="1">
      <alignment horizontal="center" vertical="center" wrapText="1"/>
    </xf>
    <xf numFmtId="0" fontId="4" fillId="0" borderId="17" xfId="0" applyFont="1" applyBorder="1"/>
    <xf numFmtId="0" fontId="2" fillId="0" borderId="21" xfId="0" applyFont="1" applyBorder="1" applyAlignment="1">
      <alignment horizontal="center" vertical="center" wrapText="1"/>
    </xf>
    <xf numFmtId="0" fontId="4" fillId="0" borderId="2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5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6" xfId="0" applyFont="1" applyBorder="1"/>
    <xf numFmtId="0" fontId="2" fillId="0" borderId="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8" borderId="36" xfId="1" applyFont="1" applyFill="1" applyBorder="1" applyAlignment="1">
      <alignment horizontal="center" vertical="center"/>
    </xf>
    <xf numFmtId="0" fontId="11" fillId="8" borderId="38" xfId="1" applyFont="1" applyFill="1" applyBorder="1" applyAlignment="1">
      <alignment horizontal="center" vertical="center"/>
    </xf>
    <xf numFmtId="0" fontId="11" fillId="8" borderId="35" xfId="1" applyFont="1" applyFill="1" applyBorder="1" applyAlignment="1">
      <alignment horizontal="center" vertical="center"/>
    </xf>
    <xf numFmtId="0" fontId="10" fillId="8" borderId="34" xfId="1" applyFont="1" applyFill="1" applyBorder="1" applyAlignment="1">
      <alignment horizontal="center" vertical="center"/>
    </xf>
    <xf numFmtId="0" fontId="10" fillId="8" borderId="33" xfId="1" applyFont="1" applyFill="1" applyBorder="1" applyAlignment="1">
      <alignment horizontal="center" vertical="center"/>
    </xf>
    <xf numFmtId="0" fontId="10" fillId="8" borderId="30" xfId="1" applyFont="1" applyFill="1" applyBorder="1" applyAlignment="1">
      <alignment horizontal="center" vertical="center"/>
    </xf>
    <xf numFmtId="0" fontId="10" fillId="9" borderId="41" xfId="1" applyFont="1" applyFill="1" applyBorder="1" applyAlignment="1">
      <alignment horizontal="center" vertical="center" wrapText="1"/>
    </xf>
    <xf numFmtId="0" fontId="10" fillId="9" borderId="40" xfId="1" applyFont="1" applyFill="1" applyBorder="1" applyAlignment="1">
      <alignment horizontal="center" vertical="center" wrapText="1"/>
    </xf>
    <xf numFmtId="0" fontId="10" fillId="9" borderId="18" xfId="1" applyFont="1" applyFill="1" applyBorder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10" fillId="9" borderId="20" xfId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5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31" xfId="0" applyFont="1" applyFill="1" applyBorder="1" applyAlignment="1"/>
    <xf numFmtId="0" fontId="2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0" fillId="8" borderId="0" xfId="0" applyFont="1" applyFill="1" applyAlignment="1"/>
    <xf numFmtId="0" fontId="2" fillId="8" borderId="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7" xfId="0" applyFont="1" applyBorder="1" applyAlignment="1"/>
    <xf numFmtId="0" fontId="5" fillId="0" borderId="28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9" xfId="0" applyFont="1" applyFill="1" applyBorder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 wrapText="1"/>
    </xf>
    <xf numFmtId="0" fontId="2" fillId="8" borderId="27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4" fillId="0" borderId="46" xfId="0" applyFont="1" applyBorder="1"/>
    <xf numFmtId="0" fontId="8" fillId="0" borderId="4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8" borderId="53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2" fillId="8" borderId="56" xfId="0" applyFont="1" applyFill="1" applyBorder="1" applyAlignment="1">
      <alignment horizontal="center" vertical="center" wrapText="1"/>
    </xf>
    <xf numFmtId="0" fontId="2" fillId="8" borderId="57" xfId="0" applyFont="1" applyFill="1" applyBorder="1" applyAlignment="1">
      <alignment horizontal="center" vertical="center" wrapText="1"/>
    </xf>
    <xf numFmtId="0" fontId="2" fillId="8" borderId="58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textRotation="90" wrapText="1"/>
    </xf>
    <xf numFmtId="0" fontId="14" fillId="0" borderId="21" xfId="0" applyFont="1" applyBorder="1"/>
    <xf numFmtId="0" fontId="13" fillId="5" borderId="21" xfId="0" applyFont="1" applyFill="1" applyBorder="1" applyAlignment="1">
      <alignment horizontal="center" vertical="center" textRotation="90" wrapText="1"/>
    </xf>
    <xf numFmtId="0" fontId="13" fillId="3" borderId="21" xfId="0" applyFont="1" applyFill="1" applyBorder="1" applyAlignment="1">
      <alignment horizontal="center" vertical="center" textRotation="90" wrapText="1"/>
    </xf>
    <xf numFmtId="0" fontId="13" fillId="0" borderId="28" xfId="0" applyFont="1" applyBorder="1" applyAlignment="1">
      <alignment horizontal="center" vertical="center" textRotation="90" wrapText="1"/>
    </xf>
    <xf numFmtId="0" fontId="14" fillId="0" borderId="28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57212</xdr:colOff>
      <xdr:row>8</xdr:row>
      <xdr:rowOff>0</xdr:rowOff>
    </xdr:from>
    <xdr:ext cx="1381000" cy="180975"/>
    <xdr:sp macro="" textlink="">
      <xdr:nvSpPr>
        <xdr:cNvPr id="3" name="Shape 3"/>
        <xdr:cNvSpPr/>
      </xdr:nvSpPr>
      <xdr:spPr>
        <a:xfrm>
          <a:off x="1228787" y="1190625"/>
          <a:ext cx="1381000" cy="180975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</a:t>
          </a:r>
          <a:endParaRPr sz="1400"/>
        </a:p>
      </xdr:txBody>
    </xdr:sp>
    <xdr:clientData fLocksWithSheet="0"/>
  </xdr:oneCellAnchor>
  <xdr:oneCellAnchor>
    <xdr:from>
      <xdr:col>7</xdr:col>
      <xdr:colOff>57150</xdr:colOff>
      <xdr:row>8</xdr:row>
      <xdr:rowOff>0</xdr:rowOff>
    </xdr:from>
    <xdr:ext cx="1562100" cy="180975"/>
    <xdr:sp macro="" textlink="">
      <xdr:nvSpPr>
        <xdr:cNvPr id="4" name="Shape 4"/>
        <xdr:cNvSpPr/>
      </xdr:nvSpPr>
      <xdr:spPr>
        <a:xfrm>
          <a:off x="2924175" y="1190625"/>
          <a:ext cx="1562100" cy="180975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II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0</xdr:row>
      <xdr:rowOff>38100</xdr:rowOff>
    </xdr:from>
    <xdr:ext cx="666750" cy="6667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666750" cy="666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5"/>
  <sheetViews>
    <sheetView tabSelected="1" topLeftCell="A7" workbookViewId="0">
      <selection activeCell="H19" sqref="H19:K19"/>
    </sheetView>
  </sheetViews>
  <sheetFormatPr baseColWidth="10" defaultColWidth="14.42578125" defaultRowHeight="15" customHeight="1"/>
  <cols>
    <col min="1" max="1" width="8.85546875" customWidth="1"/>
    <col min="2" max="2" width="8.7109375" customWidth="1"/>
    <col min="3" max="3" width="4.7109375" customWidth="1"/>
    <col min="4" max="4" width="4" customWidth="1"/>
    <col min="5" max="6" width="6.7109375" customWidth="1"/>
    <col min="7" max="7" width="3.28515625" customWidth="1"/>
    <col min="8" max="8" width="3.5703125" customWidth="1"/>
    <col min="9" max="9" width="6" customWidth="1"/>
    <col min="10" max="10" width="7.28515625" customWidth="1"/>
    <col min="11" max="11" width="8.140625" customWidth="1"/>
    <col min="12" max="12" width="2.42578125" customWidth="1"/>
    <col min="13" max="13" width="4.28515625" customWidth="1"/>
    <col min="14" max="14" width="3.85546875" customWidth="1"/>
    <col min="15" max="15" width="6.7109375" customWidth="1"/>
  </cols>
  <sheetData>
    <row r="1" spans="1:15" s="69" customFormat="1" ht="11.25" customHeight="1">
      <c r="A1" s="39"/>
      <c r="B1" s="109" t="s">
        <v>69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5" s="69" customFormat="1" ht="11.25" customHeight="1">
      <c r="A2" s="39"/>
      <c r="B2" s="41" t="s">
        <v>70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s="69" customFormat="1" ht="11.25" customHeight="1">
      <c r="A3" s="39"/>
      <c r="B3" s="52" t="s">
        <v>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s="69" customFormat="1" ht="11.2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s="69" customFormat="1" ht="11.25" customHeight="1">
      <c r="A5" s="39"/>
      <c r="B5" s="41" t="s">
        <v>71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5" s="69" customFormat="1" ht="5.2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21" customHeight="1" thickBot="1">
      <c r="A7" s="57" t="s">
        <v>72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ht="11.25" customHeight="1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2"/>
      <c r="M8" s="10"/>
      <c r="N8" s="10"/>
      <c r="O8" s="10"/>
    </row>
    <row r="9" spans="1:15" ht="15" customHeight="1">
      <c r="A9" s="73"/>
      <c r="B9" s="10"/>
      <c r="C9" s="43"/>
      <c r="D9" s="110"/>
      <c r="E9" s="110"/>
      <c r="F9" s="110"/>
      <c r="G9" s="10"/>
      <c r="H9" s="10"/>
      <c r="I9" s="10"/>
      <c r="J9" s="10"/>
      <c r="K9" s="10"/>
      <c r="L9" s="74"/>
      <c r="M9" s="10"/>
      <c r="N9" s="10"/>
      <c r="O9" s="10"/>
    </row>
    <row r="10" spans="1:15" ht="12.75" hidden="1" customHeight="1">
      <c r="A10" s="143" t="s">
        <v>0</v>
      </c>
      <c r="B10" s="106" t="s">
        <v>1</v>
      </c>
      <c r="C10" s="48"/>
      <c r="D10" s="55"/>
      <c r="E10" s="3"/>
      <c r="F10" s="4"/>
      <c r="G10" s="37"/>
      <c r="H10" s="47"/>
      <c r="I10" s="55"/>
      <c r="J10" s="3"/>
      <c r="K10" s="4"/>
      <c r="L10" s="74"/>
      <c r="M10" s="41"/>
      <c r="N10" s="42"/>
      <c r="O10" s="34"/>
    </row>
    <row r="11" spans="1:15" ht="27.75" hidden="1" customHeight="1">
      <c r="A11" s="144"/>
      <c r="B11" s="46"/>
      <c r="C11" s="87"/>
      <c r="D11" s="53"/>
      <c r="E11" s="53"/>
      <c r="F11" s="54"/>
      <c r="G11" s="37"/>
      <c r="H11" s="49"/>
      <c r="I11" s="50"/>
      <c r="J11" s="50"/>
      <c r="K11" s="51"/>
      <c r="L11" s="74"/>
      <c r="M11" s="41"/>
      <c r="N11" s="42"/>
      <c r="O11" s="42"/>
    </row>
    <row r="12" spans="1:15" ht="13.5" hidden="1" customHeight="1">
      <c r="A12" s="144"/>
      <c r="B12" s="46"/>
      <c r="C12" s="102"/>
      <c r="D12" s="6"/>
      <c r="E12" s="75"/>
      <c r="F12" s="7"/>
      <c r="G12" s="76"/>
      <c r="H12" s="5"/>
      <c r="I12" s="6"/>
      <c r="J12" s="75"/>
      <c r="K12" s="7"/>
      <c r="L12" s="77"/>
      <c r="M12" s="34"/>
      <c r="N12" s="34"/>
      <c r="O12" s="34"/>
    </row>
    <row r="13" spans="1:15" ht="13.5" hidden="1" customHeight="1">
      <c r="A13" s="144"/>
      <c r="B13" s="46"/>
      <c r="C13" s="37"/>
      <c r="D13" s="2"/>
      <c r="E13" s="37"/>
      <c r="F13" s="9"/>
      <c r="G13" s="76"/>
      <c r="H13" s="8"/>
      <c r="I13" s="2"/>
      <c r="J13" s="37"/>
      <c r="K13" s="9"/>
      <c r="L13" s="78"/>
      <c r="M13" s="34"/>
      <c r="N13" s="34"/>
      <c r="O13" s="34"/>
    </row>
    <row r="14" spans="1:15" ht="15" hidden="1" customHeight="1">
      <c r="A14" s="144"/>
      <c r="B14" s="46"/>
      <c r="C14" s="48"/>
      <c r="D14" s="55"/>
      <c r="E14" s="3"/>
      <c r="F14" s="4"/>
      <c r="G14" s="37"/>
      <c r="H14" s="47"/>
      <c r="I14" s="55"/>
      <c r="J14" s="3"/>
      <c r="K14" s="4"/>
      <c r="L14" s="74"/>
      <c r="M14" s="41"/>
      <c r="N14" s="42"/>
      <c r="O14" s="34"/>
    </row>
    <row r="15" spans="1:15" ht="27.75" hidden="1" customHeight="1">
      <c r="A15" s="144"/>
      <c r="B15" s="46"/>
      <c r="C15" s="87"/>
      <c r="D15" s="53"/>
      <c r="E15" s="53"/>
      <c r="F15" s="54"/>
      <c r="G15" s="37"/>
      <c r="H15" s="56"/>
      <c r="I15" s="53"/>
      <c r="J15" s="53"/>
      <c r="K15" s="54"/>
      <c r="L15" s="74"/>
      <c r="M15" s="41"/>
      <c r="N15" s="42"/>
      <c r="O15" s="42"/>
    </row>
    <row r="16" spans="1:15" ht="12.75" hidden="1" customHeight="1">
      <c r="A16" s="144"/>
      <c r="B16" s="46"/>
      <c r="C16" s="102"/>
      <c r="D16" s="6"/>
      <c r="E16" s="75"/>
      <c r="F16" s="7"/>
      <c r="G16" s="76"/>
      <c r="H16" s="5"/>
      <c r="I16" s="6"/>
      <c r="J16" s="75"/>
      <c r="K16" s="7"/>
      <c r="L16" s="77"/>
      <c r="M16" s="34"/>
      <c r="N16" s="34"/>
      <c r="O16" s="34"/>
    </row>
    <row r="17" spans="1:15" ht="12.75" hidden="1" customHeight="1">
      <c r="A17" s="144"/>
      <c r="B17" s="46"/>
      <c r="C17" s="37"/>
      <c r="D17" s="2"/>
      <c r="E17" s="37"/>
      <c r="F17" s="9"/>
      <c r="G17" s="76"/>
      <c r="H17" s="8"/>
      <c r="I17" s="2"/>
      <c r="J17" s="37"/>
      <c r="K17" s="9"/>
      <c r="L17" s="78"/>
      <c r="M17" s="34"/>
      <c r="N17" s="34"/>
      <c r="O17" s="34"/>
    </row>
    <row r="18" spans="1:15" ht="12.75" customHeight="1">
      <c r="A18" s="144"/>
      <c r="B18" s="142" t="s">
        <v>39</v>
      </c>
      <c r="C18" s="103" t="s">
        <v>41</v>
      </c>
      <c r="D18" s="46"/>
      <c r="E18" s="38"/>
      <c r="F18" s="38"/>
      <c r="G18" s="10"/>
      <c r="H18" s="45" t="s">
        <v>48</v>
      </c>
      <c r="I18" s="46"/>
      <c r="J18" s="38"/>
      <c r="K18" s="38"/>
      <c r="L18" s="74"/>
      <c r="M18" s="41"/>
      <c r="N18" s="42"/>
      <c r="O18" s="34"/>
    </row>
    <row r="19" spans="1:15" ht="21.75" customHeight="1">
      <c r="A19" s="144"/>
      <c r="B19" s="142"/>
      <c r="C19" s="104" t="s">
        <v>25</v>
      </c>
      <c r="D19" s="82"/>
      <c r="E19" s="82"/>
      <c r="F19" s="82"/>
      <c r="G19" s="10"/>
      <c r="H19" s="81" t="s">
        <v>32</v>
      </c>
      <c r="I19" s="82"/>
      <c r="J19" s="82"/>
      <c r="K19" s="82"/>
      <c r="L19" s="74"/>
      <c r="M19" s="41"/>
      <c r="N19" s="42"/>
      <c r="O19" s="42"/>
    </row>
    <row r="20" spans="1:15" ht="9" customHeight="1">
      <c r="A20" s="144"/>
      <c r="B20" s="142"/>
      <c r="C20" s="105">
        <v>2</v>
      </c>
      <c r="D20" s="38">
        <v>4</v>
      </c>
      <c r="E20" s="38" t="s">
        <v>3</v>
      </c>
      <c r="F20" s="38">
        <v>2</v>
      </c>
      <c r="G20" s="10"/>
      <c r="H20" s="38">
        <v>2</v>
      </c>
      <c r="I20" s="38">
        <v>4</v>
      </c>
      <c r="J20" s="38" t="s">
        <v>4</v>
      </c>
      <c r="K20" s="38">
        <v>2</v>
      </c>
      <c r="L20" s="74"/>
      <c r="M20" s="34"/>
      <c r="N20" s="34"/>
      <c r="O20" s="34"/>
    </row>
    <row r="21" spans="1:15" ht="10.5" customHeight="1">
      <c r="A21" s="144"/>
      <c r="B21" s="142"/>
      <c r="C21" s="37"/>
      <c r="D21" s="37"/>
      <c r="E21" s="37"/>
      <c r="F21" s="37"/>
      <c r="G21" s="10"/>
      <c r="H21" s="37"/>
      <c r="I21" s="37"/>
      <c r="J21" s="37"/>
      <c r="K21" s="37"/>
      <c r="L21" s="74"/>
      <c r="M21" s="34"/>
      <c r="N21" s="34"/>
      <c r="O21" s="34"/>
    </row>
    <row r="22" spans="1:15" ht="12.75" customHeight="1">
      <c r="A22" s="144"/>
      <c r="B22" s="142"/>
      <c r="C22" s="103" t="s">
        <v>42</v>
      </c>
      <c r="D22" s="46"/>
      <c r="E22" s="38"/>
      <c r="F22" s="38"/>
      <c r="G22" s="10"/>
      <c r="H22" s="45" t="s">
        <v>49</v>
      </c>
      <c r="I22" s="46"/>
      <c r="J22" s="38"/>
      <c r="K22" s="38"/>
      <c r="L22" s="74"/>
      <c r="M22" s="41"/>
      <c r="N22" s="42"/>
      <c r="O22" s="34"/>
    </row>
    <row r="23" spans="1:15" ht="18" customHeight="1">
      <c r="A23" s="144"/>
      <c r="B23" s="142"/>
      <c r="C23" s="104" t="s">
        <v>26</v>
      </c>
      <c r="D23" s="82"/>
      <c r="E23" s="82"/>
      <c r="F23" s="82"/>
      <c r="G23" s="10"/>
      <c r="H23" s="81" t="s">
        <v>33</v>
      </c>
      <c r="I23" s="82"/>
      <c r="J23" s="82"/>
      <c r="K23" s="82"/>
      <c r="L23" s="74"/>
      <c r="M23" s="41"/>
      <c r="N23" s="42"/>
      <c r="O23" s="42"/>
    </row>
    <row r="24" spans="1:15" ht="8.25" customHeight="1">
      <c r="A24" s="144"/>
      <c r="B24" s="142"/>
      <c r="C24" s="105">
        <v>2</v>
      </c>
      <c r="D24" s="38">
        <v>4</v>
      </c>
      <c r="E24" s="38" t="s">
        <v>4</v>
      </c>
      <c r="F24" s="38">
        <v>2</v>
      </c>
      <c r="G24" s="10"/>
      <c r="H24" s="38">
        <v>2</v>
      </c>
      <c r="I24" s="38">
        <v>4</v>
      </c>
      <c r="J24" s="83" t="s">
        <v>4</v>
      </c>
      <c r="K24" s="38">
        <v>2</v>
      </c>
      <c r="L24" s="74"/>
      <c r="M24" s="34"/>
      <c r="N24" s="34"/>
      <c r="O24" s="34"/>
    </row>
    <row r="25" spans="1:15" ht="9.75" customHeight="1">
      <c r="A25" s="144"/>
      <c r="B25" s="142"/>
      <c r="C25" s="37"/>
      <c r="D25" s="37"/>
      <c r="E25" s="37"/>
      <c r="F25" s="37"/>
      <c r="G25" s="10"/>
      <c r="H25" s="37"/>
      <c r="I25" s="37"/>
      <c r="J25" s="37"/>
      <c r="K25" s="37"/>
      <c r="L25" s="74"/>
      <c r="M25" s="34"/>
      <c r="N25" s="34"/>
      <c r="O25" s="34"/>
    </row>
    <row r="26" spans="1:15" ht="12.75" customHeight="1">
      <c r="A26" s="144"/>
      <c r="B26" s="142"/>
      <c r="C26" s="103" t="s">
        <v>43</v>
      </c>
      <c r="D26" s="46"/>
      <c r="E26" s="38"/>
      <c r="F26" s="38"/>
      <c r="G26" s="10"/>
      <c r="H26" s="45" t="s">
        <v>50</v>
      </c>
      <c r="I26" s="46"/>
      <c r="J26" s="38"/>
      <c r="K26" s="38"/>
      <c r="L26" s="74"/>
      <c r="M26" s="41"/>
      <c r="N26" s="42"/>
      <c r="O26" s="34"/>
    </row>
    <row r="27" spans="1:15" ht="19.5" customHeight="1">
      <c r="A27" s="144"/>
      <c r="B27" s="142"/>
      <c r="C27" s="103" t="s">
        <v>28</v>
      </c>
      <c r="D27" s="46"/>
      <c r="E27" s="46"/>
      <c r="F27" s="46"/>
      <c r="G27" s="10"/>
      <c r="H27" s="45" t="s">
        <v>34</v>
      </c>
      <c r="I27" s="46"/>
      <c r="J27" s="46"/>
      <c r="K27" s="46"/>
      <c r="L27" s="74"/>
      <c r="M27" s="41"/>
      <c r="N27" s="42"/>
      <c r="O27" s="42"/>
    </row>
    <row r="28" spans="1:15" ht="9" customHeight="1">
      <c r="A28" s="144"/>
      <c r="B28" s="142"/>
      <c r="C28" s="105">
        <v>3</v>
      </c>
      <c r="D28" s="38">
        <v>6</v>
      </c>
      <c r="E28" s="84" t="s">
        <v>5</v>
      </c>
      <c r="F28" s="38">
        <v>3</v>
      </c>
      <c r="G28" s="10"/>
      <c r="H28" s="38">
        <v>2</v>
      </c>
      <c r="I28" s="38">
        <v>4</v>
      </c>
      <c r="J28" s="83" t="s">
        <v>4</v>
      </c>
      <c r="K28" s="38">
        <v>2</v>
      </c>
      <c r="L28" s="74"/>
      <c r="M28" s="34"/>
      <c r="N28" s="34"/>
      <c r="O28" s="34"/>
    </row>
    <row r="29" spans="1:15" ht="8.25" customHeight="1">
      <c r="A29" s="144"/>
      <c r="B29" s="142"/>
      <c r="C29" s="37"/>
      <c r="D29" s="37"/>
      <c r="E29" s="10"/>
      <c r="F29" s="37"/>
      <c r="G29" s="10"/>
      <c r="H29" s="37"/>
      <c r="I29" s="37"/>
      <c r="J29" s="10"/>
      <c r="K29" s="37"/>
      <c r="L29" s="74"/>
      <c r="M29" s="34"/>
      <c r="N29" s="34"/>
      <c r="O29" s="39"/>
    </row>
    <row r="30" spans="1:15" ht="12.75" customHeight="1">
      <c r="A30" s="144"/>
      <c r="B30" s="142"/>
      <c r="C30" s="103" t="s">
        <v>44</v>
      </c>
      <c r="D30" s="46"/>
      <c r="E30" s="38"/>
      <c r="F30" s="38"/>
      <c r="G30" s="10"/>
      <c r="H30" s="45" t="s">
        <v>51</v>
      </c>
      <c r="I30" s="46"/>
      <c r="J30" s="38"/>
      <c r="K30" s="38"/>
      <c r="L30" s="74"/>
      <c r="M30" s="41"/>
      <c r="N30" s="42"/>
      <c r="O30" s="34"/>
    </row>
    <row r="31" spans="1:15" ht="22.5" customHeight="1">
      <c r="A31" s="144"/>
      <c r="B31" s="142"/>
      <c r="C31" s="103" t="s">
        <v>27</v>
      </c>
      <c r="D31" s="46"/>
      <c r="E31" s="46"/>
      <c r="F31" s="46"/>
      <c r="G31" s="10"/>
      <c r="H31" s="45" t="s">
        <v>35</v>
      </c>
      <c r="I31" s="46"/>
      <c r="J31" s="46"/>
      <c r="K31" s="46"/>
      <c r="L31" s="74"/>
      <c r="M31" s="41"/>
      <c r="N31" s="42"/>
      <c r="O31" s="42"/>
    </row>
    <row r="32" spans="1:15" ht="9.75" customHeight="1">
      <c r="A32" s="144"/>
      <c r="B32" s="142"/>
      <c r="C32" s="105">
        <v>2</v>
      </c>
      <c r="D32" s="38">
        <v>4</v>
      </c>
      <c r="E32" s="38" t="s">
        <v>3</v>
      </c>
      <c r="F32" s="38">
        <v>2</v>
      </c>
      <c r="G32" s="10"/>
      <c r="H32" s="38">
        <v>3</v>
      </c>
      <c r="I32" s="38">
        <v>6</v>
      </c>
      <c r="J32" s="84" t="s">
        <v>5</v>
      </c>
      <c r="K32" s="38">
        <v>3</v>
      </c>
      <c r="L32" s="74"/>
      <c r="M32" s="34"/>
      <c r="N32" s="34"/>
      <c r="O32" s="34"/>
    </row>
    <row r="33" spans="1:15" ht="7.5" customHeight="1">
      <c r="A33" s="144"/>
      <c r="B33" s="142"/>
      <c r="C33" s="37"/>
      <c r="D33" s="37"/>
      <c r="E33" s="10"/>
      <c r="F33" s="37"/>
      <c r="G33" s="10"/>
      <c r="H33" s="37"/>
      <c r="I33" s="37"/>
      <c r="J33" s="10"/>
      <c r="K33" s="37"/>
      <c r="L33" s="74"/>
      <c r="M33" s="34"/>
      <c r="N33" s="34"/>
      <c r="O33" s="34"/>
    </row>
    <row r="34" spans="1:15" ht="11.25" customHeight="1">
      <c r="A34" s="144"/>
      <c r="B34" s="142"/>
      <c r="C34" s="43"/>
      <c r="D34" s="44"/>
      <c r="E34" s="37"/>
      <c r="F34" s="37"/>
      <c r="G34" s="37"/>
      <c r="H34" s="45" t="s">
        <v>52</v>
      </c>
      <c r="I34" s="46"/>
      <c r="J34" s="38"/>
      <c r="K34" s="38"/>
      <c r="L34" s="74"/>
      <c r="M34" s="41"/>
      <c r="N34" s="42"/>
      <c r="O34" s="34"/>
    </row>
    <row r="35" spans="1:15" ht="18.75" customHeight="1">
      <c r="A35" s="144"/>
      <c r="B35" s="142"/>
      <c r="C35" s="43"/>
      <c r="D35" s="44"/>
      <c r="E35" s="44"/>
      <c r="F35" s="44"/>
      <c r="G35" s="37"/>
      <c r="H35" s="81" t="s">
        <v>36</v>
      </c>
      <c r="I35" s="82"/>
      <c r="J35" s="82"/>
      <c r="K35" s="82"/>
      <c r="L35" s="74"/>
      <c r="M35" s="41"/>
      <c r="N35" s="42"/>
      <c r="O35" s="42"/>
    </row>
    <row r="36" spans="1:15" ht="8.25" customHeight="1">
      <c r="A36" s="144"/>
      <c r="B36" s="142"/>
      <c r="C36" s="37"/>
      <c r="D36" s="37"/>
      <c r="E36" s="10"/>
      <c r="F36" s="37"/>
      <c r="G36" s="37"/>
      <c r="H36" s="38">
        <v>2</v>
      </c>
      <c r="I36" s="38">
        <v>4</v>
      </c>
      <c r="J36" s="38" t="s">
        <v>4</v>
      </c>
      <c r="K36" s="38">
        <v>2</v>
      </c>
      <c r="L36" s="74"/>
      <c r="M36" s="34"/>
      <c r="N36" s="34"/>
      <c r="O36" s="34"/>
    </row>
    <row r="37" spans="1:15" ht="6.75" customHeight="1">
      <c r="A37" s="144"/>
      <c r="B37" s="142"/>
      <c r="C37" s="43"/>
      <c r="D37" s="44"/>
      <c r="E37" s="37"/>
      <c r="F37" s="37"/>
      <c r="G37" s="37"/>
      <c r="H37" s="43"/>
      <c r="I37" s="44"/>
      <c r="J37" s="37"/>
      <c r="K37" s="37"/>
      <c r="L37" s="74"/>
      <c r="M37" s="41"/>
      <c r="N37" s="42"/>
      <c r="O37" s="34"/>
    </row>
    <row r="38" spans="1:15" ht="12" customHeight="1">
      <c r="A38" s="143" t="s">
        <v>6</v>
      </c>
      <c r="B38" s="139" t="s">
        <v>7</v>
      </c>
      <c r="C38" s="103" t="s">
        <v>45</v>
      </c>
      <c r="D38" s="46"/>
      <c r="E38" s="38"/>
      <c r="F38" s="38"/>
      <c r="G38" s="37"/>
      <c r="H38" s="45" t="s">
        <v>53</v>
      </c>
      <c r="I38" s="46"/>
      <c r="J38" s="38"/>
      <c r="K38" s="38"/>
      <c r="L38" s="74"/>
      <c r="M38" s="41"/>
      <c r="N38" s="42"/>
      <c r="O38" s="34"/>
    </row>
    <row r="39" spans="1:15" ht="20.25" customHeight="1">
      <c r="A39" s="144"/>
      <c r="B39" s="140"/>
      <c r="C39" s="103" t="s">
        <v>30</v>
      </c>
      <c r="D39" s="46"/>
      <c r="E39" s="46"/>
      <c r="F39" s="46"/>
      <c r="G39" s="37"/>
      <c r="H39" s="45" t="s">
        <v>31</v>
      </c>
      <c r="I39" s="46"/>
      <c r="J39" s="46"/>
      <c r="K39" s="46"/>
      <c r="L39" s="74"/>
      <c r="M39" s="41"/>
      <c r="N39" s="42"/>
      <c r="O39" s="42"/>
    </row>
    <row r="40" spans="1:15" ht="9" customHeight="1">
      <c r="A40" s="144"/>
      <c r="B40" s="140"/>
      <c r="C40" s="105">
        <v>3</v>
      </c>
      <c r="D40" s="38">
        <v>6</v>
      </c>
      <c r="E40" s="38" t="s">
        <v>4</v>
      </c>
      <c r="F40" s="38">
        <v>3</v>
      </c>
      <c r="G40" s="37"/>
      <c r="H40" s="38">
        <v>3</v>
      </c>
      <c r="I40" s="38">
        <v>6</v>
      </c>
      <c r="J40" s="38" t="s">
        <v>4</v>
      </c>
      <c r="K40" s="38">
        <v>3</v>
      </c>
      <c r="L40" s="74"/>
      <c r="M40" s="34"/>
      <c r="N40" s="34"/>
      <c r="O40" s="39"/>
    </row>
    <row r="41" spans="1:15" s="35" customFormat="1" ht="7.5" customHeight="1">
      <c r="A41" s="144"/>
      <c r="B41" s="40"/>
      <c r="C41" s="37"/>
      <c r="D41" s="37"/>
      <c r="E41" s="37"/>
      <c r="F41" s="37"/>
      <c r="G41" s="37"/>
      <c r="H41" s="37"/>
      <c r="I41" s="37"/>
      <c r="J41" s="37"/>
      <c r="K41" s="37"/>
      <c r="L41" s="74"/>
      <c r="M41" s="34"/>
      <c r="N41" s="34"/>
      <c r="O41" s="39"/>
    </row>
    <row r="42" spans="1:15" ht="12.75" customHeight="1">
      <c r="A42" s="144"/>
      <c r="B42" s="141" t="s">
        <v>8</v>
      </c>
      <c r="C42" s="103" t="s">
        <v>46</v>
      </c>
      <c r="D42" s="46"/>
      <c r="E42" s="38"/>
      <c r="F42" s="38"/>
      <c r="G42" s="37"/>
      <c r="H42" s="43"/>
      <c r="I42" s="44"/>
      <c r="J42" s="37"/>
      <c r="K42" s="37"/>
      <c r="L42" s="74"/>
      <c r="M42" s="41"/>
      <c r="N42" s="42"/>
      <c r="O42" s="34"/>
    </row>
    <row r="43" spans="1:15" ht="21.75" customHeight="1">
      <c r="A43" s="144"/>
      <c r="B43" s="140"/>
      <c r="C43" s="104" t="s">
        <v>29</v>
      </c>
      <c r="D43" s="82"/>
      <c r="E43" s="82"/>
      <c r="F43" s="82"/>
      <c r="G43" s="37"/>
      <c r="H43" s="43"/>
      <c r="I43" s="44"/>
      <c r="J43" s="44"/>
      <c r="K43" s="44"/>
      <c r="L43" s="74"/>
      <c r="M43" s="41"/>
      <c r="N43" s="42"/>
      <c r="O43" s="42"/>
    </row>
    <row r="44" spans="1:15" ht="12" customHeight="1">
      <c r="A44" s="144"/>
      <c r="B44" s="140"/>
      <c r="C44" s="107">
        <v>2</v>
      </c>
      <c r="D44" s="85">
        <v>4</v>
      </c>
      <c r="E44" s="85" t="s">
        <v>3</v>
      </c>
      <c r="F44" s="85">
        <v>2</v>
      </c>
      <c r="G44" s="37"/>
      <c r="H44" s="37"/>
      <c r="I44" s="37"/>
      <c r="J44" s="10"/>
      <c r="K44" s="37"/>
      <c r="L44" s="74"/>
      <c r="M44" s="34"/>
      <c r="N44" s="34"/>
      <c r="O44" s="39"/>
    </row>
    <row r="45" spans="1:15" ht="11.25" customHeight="1">
      <c r="A45" s="111" t="s">
        <v>9</v>
      </c>
      <c r="B45" s="46"/>
      <c r="C45" s="86">
        <f>C44+C40+C36+C32+C28+C24+C20+C16+C12</f>
        <v>14</v>
      </c>
      <c r="D45" s="86">
        <f t="shared" ref="D45:F45" si="0">D44+D40+D36+D32+D28+D24+D20+D16+D12</f>
        <v>28</v>
      </c>
      <c r="E45" s="86"/>
      <c r="F45" s="86">
        <f t="shared" si="0"/>
        <v>14</v>
      </c>
      <c r="G45" s="86"/>
      <c r="H45" s="86">
        <f>H44+H40+H36+H32+H28+H24+H20+H16+H12</f>
        <v>14</v>
      </c>
      <c r="I45" s="86">
        <f t="shared" ref="I45:K45" si="1">I44+I40+I36+I32+I28+I24+I20+I16+I12</f>
        <v>28</v>
      </c>
      <c r="J45" s="86"/>
      <c r="K45" s="86">
        <f t="shared" si="1"/>
        <v>14</v>
      </c>
      <c r="L45" s="79"/>
      <c r="M45" s="36"/>
      <c r="N45" s="36"/>
      <c r="O45" s="36"/>
    </row>
    <row r="46" spans="1:15" ht="35.25" customHeight="1">
      <c r="A46" s="134" t="s">
        <v>10</v>
      </c>
      <c r="B46" s="121"/>
      <c r="C46" s="122" t="s">
        <v>47</v>
      </c>
      <c r="D46" s="122"/>
      <c r="E46" s="122"/>
      <c r="F46" s="122"/>
      <c r="G46" s="122"/>
      <c r="H46" s="122"/>
      <c r="I46" s="122"/>
      <c r="J46" s="122"/>
      <c r="K46" s="122"/>
      <c r="L46" s="80"/>
      <c r="M46" s="11"/>
      <c r="N46" s="11"/>
      <c r="O46" s="11"/>
    </row>
    <row r="47" spans="1:15" ht="11.25" customHeight="1">
      <c r="A47" s="111" t="s">
        <v>40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35"/>
      <c r="M47" s="10"/>
      <c r="N47" s="10"/>
      <c r="O47" s="37"/>
    </row>
    <row r="48" spans="1:15" ht="11.25" customHeight="1" thickBot="1">
      <c r="A48" s="136">
        <f>F45+K45</f>
        <v>28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8"/>
      <c r="M48" s="10"/>
      <c r="N48" s="10"/>
      <c r="O48" s="10"/>
    </row>
    <row r="49" spans="1:15" s="35" customFormat="1" ht="11.25" customHeight="1" thickBot="1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0"/>
      <c r="N49" s="10"/>
      <c r="O49" s="10"/>
    </row>
    <row r="50" spans="1:15" ht="11.25" customHeight="1">
      <c r="A50" s="88"/>
      <c r="B50" s="124" t="s">
        <v>11</v>
      </c>
      <c r="C50" s="125" t="s">
        <v>12</v>
      </c>
      <c r="D50" s="126"/>
      <c r="E50" s="126"/>
      <c r="F50" s="126"/>
      <c r="G50" s="127"/>
      <c r="H50" s="88"/>
      <c r="I50" s="88"/>
      <c r="J50" s="112"/>
      <c r="K50" s="119" t="s">
        <v>38</v>
      </c>
      <c r="L50" s="119"/>
      <c r="M50" s="119"/>
      <c r="N50" s="119"/>
      <c r="O50" s="120"/>
    </row>
    <row r="51" spans="1:15" ht="11.25" customHeight="1">
      <c r="A51" s="89"/>
      <c r="B51" s="128" t="s">
        <v>13</v>
      </c>
      <c r="C51" s="91" t="s">
        <v>14</v>
      </c>
      <c r="D51" s="92"/>
      <c r="E51" s="92"/>
      <c r="F51" s="92"/>
      <c r="G51" s="129"/>
      <c r="H51" s="89"/>
      <c r="I51" s="89"/>
      <c r="J51" s="113"/>
      <c r="K51" s="115" t="s">
        <v>37</v>
      </c>
      <c r="L51" s="115"/>
      <c r="M51" s="115"/>
      <c r="N51" s="115"/>
      <c r="O51" s="116"/>
    </row>
    <row r="52" spans="1:15" ht="11.25" customHeight="1" thickBot="1">
      <c r="A52" s="89"/>
      <c r="B52" s="128" t="s">
        <v>15</v>
      </c>
      <c r="C52" s="91" t="s">
        <v>16</v>
      </c>
      <c r="D52" s="92"/>
      <c r="E52" s="92"/>
      <c r="F52" s="92"/>
      <c r="G52" s="129"/>
      <c r="H52" s="89"/>
      <c r="I52" s="89"/>
      <c r="J52" s="114"/>
      <c r="K52" s="117"/>
      <c r="L52" s="117"/>
      <c r="M52" s="117"/>
      <c r="N52" s="117"/>
      <c r="O52" s="118"/>
    </row>
    <row r="53" spans="1:15" ht="24.75" customHeight="1">
      <c r="A53" s="89"/>
      <c r="B53" s="128" t="s">
        <v>17</v>
      </c>
      <c r="C53" s="91" t="s">
        <v>18</v>
      </c>
      <c r="D53" s="92"/>
      <c r="E53" s="92"/>
      <c r="F53" s="92"/>
      <c r="G53" s="129"/>
      <c r="H53" s="89"/>
      <c r="I53" s="89"/>
      <c r="J53" s="88"/>
      <c r="K53" s="88"/>
      <c r="L53" s="88"/>
      <c r="M53" s="88"/>
      <c r="N53" s="88"/>
      <c r="O53" s="88"/>
    </row>
    <row r="54" spans="1:15" ht="24.75" customHeight="1">
      <c r="A54" s="89"/>
      <c r="B54" s="128" t="s">
        <v>19</v>
      </c>
      <c r="C54" s="91" t="s">
        <v>20</v>
      </c>
      <c r="D54" s="92"/>
      <c r="E54" s="92"/>
      <c r="F54" s="92"/>
      <c r="G54" s="129"/>
      <c r="H54" s="89"/>
      <c r="I54" s="89"/>
      <c r="J54" s="89"/>
      <c r="K54" s="90"/>
      <c r="L54" s="90"/>
      <c r="M54" s="90"/>
      <c r="N54" s="90"/>
      <c r="O54" s="90"/>
    </row>
    <row r="55" spans="1:15" ht="11.25" customHeight="1" thickBot="1">
      <c r="A55" s="89"/>
      <c r="B55" s="130" t="s">
        <v>21</v>
      </c>
      <c r="C55" s="131" t="s">
        <v>22</v>
      </c>
      <c r="D55" s="132"/>
      <c r="E55" s="132"/>
      <c r="F55" s="132"/>
      <c r="G55" s="133"/>
      <c r="H55" s="89"/>
      <c r="I55" s="89"/>
      <c r="J55" s="89"/>
      <c r="K55" s="90"/>
      <c r="L55" s="90"/>
      <c r="M55" s="90"/>
      <c r="N55" s="90"/>
      <c r="O55" s="90"/>
    </row>
    <row r="56" spans="1:15" ht="15.75" customHeight="1" thickBo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90"/>
      <c r="L56" s="90"/>
      <c r="M56" s="90"/>
      <c r="N56" s="90"/>
      <c r="O56" s="90"/>
    </row>
    <row r="57" spans="1:15" ht="15" customHeight="1">
      <c r="A57" s="89"/>
      <c r="B57" s="89"/>
      <c r="C57" s="94" t="s">
        <v>11</v>
      </c>
      <c r="D57" s="95"/>
      <c r="E57" s="96" t="s">
        <v>2</v>
      </c>
      <c r="F57" s="97" t="s">
        <v>11</v>
      </c>
      <c r="G57" s="89"/>
      <c r="H57" s="89"/>
      <c r="I57" s="89"/>
      <c r="J57" s="89"/>
      <c r="K57" s="90"/>
      <c r="L57" s="90"/>
      <c r="M57" s="90"/>
      <c r="N57" s="90"/>
      <c r="O57" s="90"/>
    </row>
    <row r="58" spans="1:15" ht="15" customHeight="1">
      <c r="A58" s="89"/>
      <c r="B58" s="89"/>
      <c r="C58" s="91" t="s">
        <v>23</v>
      </c>
      <c r="D58" s="92"/>
      <c r="E58" s="92"/>
      <c r="F58" s="93"/>
      <c r="G58" s="89"/>
      <c r="H58" s="89"/>
      <c r="I58" s="89"/>
      <c r="J58" s="89"/>
      <c r="K58" s="90"/>
      <c r="L58" s="90"/>
      <c r="M58" s="90"/>
      <c r="N58" s="90"/>
      <c r="O58" s="90"/>
    </row>
    <row r="59" spans="1:15" ht="15.75" thickBot="1">
      <c r="A59" s="89"/>
      <c r="B59" s="89"/>
      <c r="C59" s="98" t="s">
        <v>15</v>
      </c>
      <c r="D59" s="99" t="s">
        <v>17</v>
      </c>
      <c r="E59" s="100" t="s">
        <v>19</v>
      </c>
      <c r="F59" s="101" t="s">
        <v>21</v>
      </c>
      <c r="G59" s="89"/>
      <c r="H59" s="89"/>
      <c r="I59" s="89"/>
      <c r="J59" s="89"/>
      <c r="K59" s="90"/>
      <c r="L59" s="90"/>
      <c r="M59" s="90"/>
      <c r="N59" s="90"/>
      <c r="O59" s="90"/>
    </row>
    <row r="60" spans="1:15" ht="16.5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90"/>
      <c r="L60" s="90"/>
      <c r="M60" s="90"/>
      <c r="N60" s="90"/>
      <c r="O60" s="90"/>
    </row>
    <row r="61" spans="1:15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</sheetData>
  <mergeCells count="85">
    <mergeCell ref="K50:O50"/>
    <mergeCell ref="K51:O52"/>
    <mergeCell ref="J51:J52"/>
    <mergeCell ref="B18:B37"/>
    <mergeCell ref="A7:O7"/>
    <mergeCell ref="B5:O5"/>
    <mergeCell ref="B3:O3"/>
    <mergeCell ref="B2:O2"/>
    <mergeCell ref="B1:O1"/>
    <mergeCell ref="C39:F39"/>
    <mergeCell ref="H27:K27"/>
    <mergeCell ref="C10:D10"/>
    <mergeCell ref="C35:F35"/>
    <mergeCell ref="B38:B40"/>
    <mergeCell ref="H35:K35"/>
    <mergeCell ref="H30:I30"/>
    <mergeCell ref="C27:F27"/>
    <mergeCell ref="M11:O11"/>
    <mergeCell ref="C30:D30"/>
    <mergeCell ref="C34:D34"/>
    <mergeCell ref="M23:O23"/>
    <mergeCell ref="C23:F23"/>
    <mergeCell ref="H23:K23"/>
    <mergeCell ref="H26:I26"/>
    <mergeCell ref="M26:N26"/>
    <mergeCell ref="C31:F31"/>
    <mergeCell ref="C15:F15"/>
    <mergeCell ref="C26:D26"/>
    <mergeCell ref="H15:K15"/>
    <mergeCell ref="M15:O15"/>
    <mergeCell ref="C18:D18"/>
    <mergeCell ref="C19:F19"/>
    <mergeCell ref="H19:K19"/>
    <mergeCell ref="M19:O19"/>
    <mergeCell ref="C22:D22"/>
    <mergeCell ref="H22:I22"/>
    <mergeCell ref="M22:N22"/>
    <mergeCell ref="C14:D14"/>
    <mergeCell ref="M10:N10"/>
    <mergeCell ref="C9:F9"/>
    <mergeCell ref="H10:I10"/>
    <mergeCell ref="B10:B17"/>
    <mergeCell ref="C11:F11"/>
    <mergeCell ref="H11:K11"/>
    <mergeCell ref="H14:I14"/>
    <mergeCell ref="M14:N14"/>
    <mergeCell ref="H18:I18"/>
    <mergeCell ref="M18:N18"/>
    <mergeCell ref="M43:O43"/>
    <mergeCell ref="M38:N38"/>
    <mergeCell ref="M39:O39"/>
    <mergeCell ref="H39:K39"/>
    <mergeCell ref="H31:K31"/>
    <mergeCell ref="M31:O31"/>
    <mergeCell ref="H34:I34"/>
    <mergeCell ref="M34:N34"/>
    <mergeCell ref="H37:I37"/>
    <mergeCell ref="M37:N37"/>
    <mergeCell ref="A47:L47"/>
    <mergeCell ref="A48:L48"/>
    <mergeCell ref="A46:B46"/>
    <mergeCell ref="H38:I38"/>
    <mergeCell ref="H42:I42"/>
    <mergeCell ref="C43:F43"/>
    <mergeCell ref="H43:K43"/>
    <mergeCell ref="C38:D38"/>
    <mergeCell ref="C42:D42"/>
    <mergeCell ref="A10:A37"/>
    <mergeCell ref="A38:A44"/>
    <mergeCell ref="B42:B44"/>
    <mergeCell ref="A45:B45"/>
    <mergeCell ref="M42:N42"/>
    <mergeCell ref="C46:K46"/>
    <mergeCell ref="C37:D37"/>
    <mergeCell ref="C50:G50"/>
    <mergeCell ref="C51:G51"/>
    <mergeCell ref="C52:G52"/>
    <mergeCell ref="C53:G53"/>
    <mergeCell ref="C54:G54"/>
    <mergeCell ref="C55:G55"/>
    <mergeCell ref="C57:D57"/>
    <mergeCell ref="C58:F58"/>
    <mergeCell ref="M35:O35"/>
    <mergeCell ref="M30:N30"/>
    <mergeCell ref="M27:O27"/>
  </mergeCells>
  <printOptions horizontalCentered="1"/>
  <pageMargins left="0.51181102362204722" right="0.70866141732283472" top="0.55118110236220474" bottom="0.55118110236220474" header="0" footer="0"/>
  <pageSetup orientation="portrait" r:id="rId1"/>
  <rowBreaks count="1" manualBreakCount="1">
    <brk id="4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19"/>
  <sheetViews>
    <sheetView workbookViewId="0">
      <selection activeCell="I15" sqref="I15"/>
    </sheetView>
  </sheetViews>
  <sheetFormatPr baseColWidth="10" defaultRowHeight="15"/>
  <cols>
    <col min="1" max="1" width="11.42578125" style="12"/>
    <col min="2" max="2" width="6.5703125" style="12" customWidth="1"/>
    <col min="3" max="3" width="35.28515625" style="12" bestFit="1" customWidth="1"/>
    <col min="4" max="6" width="4.28515625" style="12" customWidth="1"/>
    <col min="7" max="7" width="9.7109375" style="12" customWidth="1"/>
    <col min="8" max="9" width="11.42578125" style="12"/>
    <col min="10" max="12" width="7.85546875" style="12" customWidth="1"/>
    <col min="13" max="16384" width="11.42578125" style="12"/>
  </cols>
  <sheetData>
    <row r="4" spans="2:15" ht="15.75" thickBot="1"/>
    <row r="5" spans="2:15" ht="15.75" thickBot="1">
      <c r="B5" s="64" t="s">
        <v>68</v>
      </c>
      <c r="C5" s="64" t="s">
        <v>67</v>
      </c>
      <c r="D5" s="66" t="s">
        <v>66</v>
      </c>
      <c r="E5" s="67"/>
      <c r="F5" s="68"/>
      <c r="G5" s="64" t="s">
        <v>65</v>
      </c>
      <c r="H5" s="64" t="s">
        <v>64</v>
      </c>
      <c r="I5" s="64" t="s">
        <v>63</v>
      </c>
      <c r="J5" s="64" t="s">
        <v>61</v>
      </c>
      <c r="K5" s="64" t="s">
        <v>62</v>
      </c>
      <c r="L5" s="64" t="s">
        <v>15</v>
      </c>
      <c r="M5" s="64" t="s">
        <v>17</v>
      </c>
      <c r="N5" s="64" t="s">
        <v>61</v>
      </c>
      <c r="O5" s="64" t="s">
        <v>60</v>
      </c>
    </row>
    <row r="6" spans="2:15" ht="15.75" thickBot="1">
      <c r="B6" s="65"/>
      <c r="C6" s="65"/>
      <c r="D6" s="33" t="s">
        <v>3</v>
      </c>
      <c r="E6" s="33" t="s">
        <v>4</v>
      </c>
      <c r="F6" s="33" t="s">
        <v>5</v>
      </c>
      <c r="G6" s="65"/>
      <c r="H6" s="65"/>
      <c r="I6" s="65"/>
      <c r="J6" s="65"/>
      <c r="K6" s="65"/>
      <c r="L6" s="65"/>
      <c r="M6" s="65"/>
      <c r="N6" s="65"/>
      <c r="O6" s="65"/>
    </row>
    <row r="7" spans="2:15" ht="15.75" thickBot="1">
      <c r="B7" s="28" t="s">
        <v>58</v>
      </c>
      <c r="C7" s="29" t="s">
        <v>25</v>
      </c>
      <c r="D7" s="32" t="s">
        <v>55</v>
      </c>
      <c r="E7" s="31"/>
      <c r="F7" s="30"/>
      <c r="G7" s="25">
        <v>2</v>
      </c>
      <c r="H7" s="19">
        <f t="shared" ref="H7:H18" si="0">(G7*100%)/G$19</f>
        <v>7.1428571428571425E-2</v>
      </c>
      <c r="I7" s="25" t="s">
        <v>57</v>
      </c>
      <c r="J7" s="25">
        <v>2</v>
      </c>
      <c r="K7" s="25">
        <v>0</v>
      </c>
      <c r="L7" s="25">
        <v>0</v>
      </c>
      <c r="M7" s="25">
        <v>4</v>
      </c>
      <c r="N7" s="24">
        <f>SUM(J7:M7)</f>
        <v>6</v>
      </c>
      <c r="O7" s="58">
        <f>+G7+G8+G9+G10+G11+G12</f>
        <v>14</v>
      </c>
    </row>
    <row r="8" spans="2:15" ht="15.75" thickBot="1">
      <c r="B8" s="28" t="s">
        <v>58</v>
      </c>
      <c r="C8" s="29" t="s">
        <v>26</v>
      </c>
      <c r="D8" s="28"/>
      <c r="E8" s="27" t="s">
        <v>55</v>
      </c>
      <c r="F8" s="26"/>
      <c r="G8" s="24">
        <v>2</v>
      </c>
      <c r="H8" s="19">
        <f t="shared" si="0"/>
        <v>7.1428571428571425E-2</v>
      </c>
      <c r="I8" s="25" t="s">
        <v>57</v>
      </c>
      <c r="J8" s="24">
        <v>2</v>
      </c>
      <c r="K8" s="24">
        <v>2</v>
      </c>
      <c r="L8" s="24">
        <v>0</v>
      </c>
      <c r="M8" s="24">
        <v>2</v>
      </c>
      <c r="N8" s="24">
        <f t="shared" ref="N8:N18" si="1">SUM(J8:M8)</f>
        <v>6</v>
      </c>
      <c r="O8" s="59"/>
    </row>
    <row r="9" spans="2:15" ht="15.75" thickBot="1">
      <c r="B9" s="28" t="s">
        <v>58</v>
      </c>
      <c r="C9" s="29" t="s">
        <v>28</v>
      </c>
      <c r="D9" s="28"/>
      <c r="E9" s="27"/>
      <c r="F9" s="26" t="s">
        <v>55</v>
      </c>
      <c r="G9" s="24">
        <v>3</v>
      </c>
      <c r="H9" s="19">
        <f t="shared" si="0"/>
        <v>0.10714285714285714</v>
      </c>
      <c r="I9" s="25" t="s">
        <v>57</v>
      </c>
      <c r="J9" s="24">
        <v>0</v>
      </c>
      <c r="K9" s="24">
        <v>0</v>
      </c>
      <c r="L9" s="24">
        <v>9</v>
      </c>
      <c r="M9" s="24">
        <v>0</v>
      </c>
      <c r="N9" s="24">
        <f t="shared" si="1"/>
        <v>9</v>
      </c>
      <c r="O9" s="59"/>
    </row>
    <row r="10" spans="2:15" ht="15.75" thickBot="1">
      <c r="B10" s="28" t="s">
        <v>58</v>
      </c>
      <c r="C10" s="29" t="s">
        <v>59</v>
      </c>
      <c r="D10" s="28" t="s">
        <v>55</v>
      </c>
      <c r="E10" s="27"/>
      <c r="F10" s="26"/>
      <c r="G10" s="24">
        <v>2</v>
      </c>
      <c r="H10" s="19">
        <f t="shared" si="0"/>
        <v>7.1428571428571425E-2</v>
      </c>
      <c r="I10" s="25" t="s">
        <v>57</v>
      </c>
      <c r="J10" s="24">
        <v>2</v>
      </c>
      <c r="K10" s="24">
        <v>0</v>
      </c>
      <c r="L10" s="24">
        <v>0</v>
      </c>
      <c r="M10" s="24">
        <v>4</v>
      </c>
      <c r="N10" s="24">
        <f t="shared" si="1"/>
        <v>6</v>
      </c>
      <c r="O10" s="59"/>
    </row>
    <row r="11" spans="2:15" ht="15.75" thickBot="1">
      <c r="B11" s="28" t="s">
        <v>58</v>
      </c>
      <c r="C11" s="29" t="s">
        <v>30</v>
      </c>
      <c r="D11" s="28"/>
      <c r="E11" s="27" t="s">
        <v>55</v>
      </c>
      <c r="F11" s="26"/>
      <c r="G11" s="24">
        <v>3</v>
      </c>
      <c r="H11" s="19">
        <f t="shared" si="0"/>
        <v>0.10714285714285714</v>
      </c>
      <c r="I11" s="24" t="s">
        <v>54</v>
      </c>
      <c r="J11" s="24">
        <v>3</v>
      </c>
      <c r="K11" s="24">
        <v>3</v>
      </c>
      <c r="L11" s="24">
        <v>0</v>
      </c>
      <c r="M11" s="24">
        <v>3</v>
      </c>
      <c r="N11" s="24">
        <f t="shared" si="1"/>
        <v>9</v>
      </c>
      <c r="O11" s="59"/>
    </row>
    <row r="12" spans="2:15" ht="15.75" thickBot="1">
      <c r="B12" s="28" t="s">
        <v>58</v>
      </c>
      <c r="C12" s="29" t="s">
        <v>29</v>
      </c>
      <c r="D12" s="28" t="s">
        <v>55</v>
      </c>
      <c r="E12" s="27"/>
      <c r="F12" s="26"/>
      <c r="G12" s="24">
        <v>2</v>
      </c>
      <c r="H12" s="19">
        <f t="shared" si="0"/>
        <v>7.1428571428571425E-2</v>
      </c>
      <c r="I12" s="25" t="s">
        <v>57</v>
      </c>
      <c r="J12" s="24">
        <v>2</v>
      </c>
      <c r="K12" s="24">
        <v>0</v>
      </c>
      <c r="L12" s="24">
        <v>0</v>
      </c>
      <c r="M12" s="24">
        <v>4</v>
      </c>
      <c r="N12" s="24">
        <f t="shared" si="1"/>
        <v>6</v>
      </c>
      <c r="O12" s="60"/>
    </row>
    <row r="13" spans="2:15" ht="15.75" thickBot="1">
      <c r="B13" s="28" t="s">
        <v>56</v>
      </c>
      <c r="C13" s="29" t="s">
        <v>32</v>
      </c>
      <c r="D13" s="28"/>
      <c r="E13" s="27" t="s">
        <v>55</v>
      </c>
      <c r="F13" s="26"/>
      <c r="G13" s="24">
        <v>2</v>
      </c>
      <c r="H13" s="19">
        <f t="shared" si="0"/>
        <v>7.1428571428571425E-2</v>
      </c>
      <c r="I13" s="25" t="s">
        <v>57</v>
      </c>
      <c r="J13" s="24">
        <v>2</v>
      </c>
      <c r="K13" s="24">
        <v>2</v>
      </c>
      <c r="L13" s="24">
        <v>0</v>
      </c>
      <c r="M13" s="24">
        <v>2</v>
      </c>
      <c r="N13" s="24">
        <f t="shared" si="1"/>
        <v>6</v>
      </c>
      <c r="O13" s="58">
        <f>+G13+G14+G15+G16+G17+G18</f>
        <v>14</v>
      </c>
    </row>
    <row r="14" spans="2:15" ht="15.75" thickBot="1">
      <c r="B14" s="28" t="s">
        <v>56</v>
      </c>
      <c r="C14" s="29" t="s">
        <v>33</v>
      </c>
      <c r="D14" s="28"/>
      <c r="E14" s="27" t="s">
        <v>55</v>
      </c>
      <c r="F14" s="26"/>
      <c r="G14" s="24">
        <v>2</v>
      </c>
      <c r="H14" s="19">
        <f t="shared" si="0"/>
        <v>7.1428571428571425E-2</v>
      </c>
      <c r="I14" s="25" t="s">
        <v>57</v>
      </c>
      <c r="J14" s="24">
        <v>2</v>
      </c>
      <c r="K14" s="24">
        <v>2</v>
      </c>
      <c r="L14" s="24">
        <v>0</v>
      </c>
      <c r="M14" s="24">
        <v>2</v>
      </c>
      <c r="N14" s="24">
        <f t="shared" si="1"/>
        <v>6</v>
      </c>
      <c r="O14" s="59"/>
    </row>
    <row r="15" spans="2:15" ht="15.75" thickBot="1">
      <c r="B15" s="28" t="s">
        <v>56</v>
      </c>
      <c r="C15" s="29" t="s">
        <v>34</v>
      </c>
      <c r="D15" s="28"/>
      <c r="E15" s="27" t="s">
        <v>55</v>
      </c>
      <c r="F15" s="26"/>
      <c r="G15" s="24">
        <v>2</v>
      </c>
      <c r="H15" s="19">
        <f t="shared" si="0"/>
        <v>7.1428571428571425E-2</v>
      </c>
      <c r="I15" s="25" t="s">
        <v>57</v>
      </c>
      <c r="J15" s="24">
        <v>2</v>
      </c>
      <c r="K15" s="24">
        <v>2</v>
      </c>
      <c r="L15" s="24">
        <v>0</v>
      </c>
      <c r="M15" s="24">
        <v>2</v>
      </c>
      <c r="N15" s="24">
        <f t="shared" si="1"/>
        <v>6</v>
      </c>
      <c r="O15" s="59"/>
    </row>
    <row r="16" spans="2:15" ht="15.75" thickBot="1">
      <c r="B16" s="28" t="s">
        <v>56</v>
      </c>
      <c r="C16" s="29" t="s">
        <v>35</v>
      </c>
      <c r="D16" s="28"/>
      <c r="E16" s="27"/>
      <c r="F16" s="26" t="s">
        <v>55</v>
      </c>
      <c r="G16" s="24">
        <v>3</v>
      </c>
      <c r="H16" s="19">
        <f t="shared" si="0"/>
        <v>0.10714285714285714</v>
      </c>
      <c r="I16" s="25" t="s">
        <v>57</v>
      </c>
      <c r="J16" s="24">
        <v>0</v>
      </c>
      <c r="K16" s="24">
        <v>0</v>
      </c>
      <c r="L16" s="24">
        <v>9</v>
      </c>
      <c r="M16" s="24">
        <v>0</v>
      </c>
      <c r="N16" s="24">
        <f t="shared" si="1"/>
        <v>9</v>
      </c>
      <c r="O16" s="59"/>
    </row>
    <row r="17" spans="2:15" ht="15.75" thickBot="1">
      <c r="B17" s="28" t="s">
        <v>56</v>
      </c>
      <c r="C17" s="29" t="s">
        <v>36</v>
      </c>
      <c r="D17" s="28"/>
      <c r="E17" s="27" t="s">
        <v>55</v>
      </c>
      <c r="F17" s="26"/>
      <c r="G17" s="24">
        <v>2</v>
      </c>
      <c r="H17" s="19">
        <f t="shared" si="0"/>
        <v>7.1428571428571425E-2</v>
      </c>
      <c r="I17" s="25" t="s">
        <v>57</v>
      </c>
      <c r="J17" s="24">
        <v>2</v>
      </c>
      <c r="K17" s="24">
        <v>2</v>
      </c>
      <c r="L17" s="24">
        <v>0</v>
      </c>
      <c r="M17" s="24">
        <v>2</v>
      </c>
      <c r="N17" s="24">
        <f t="shared" si="1"/>
        <v>6</v>
      </c>
      <c r="O17" s="59"/>
    </row>
    <row r="18" spans="2:15" ht="15.75" thickBot="1">
      <c r="B18" s="22" t="s">
        <v>56</v>
      </c>
      <c r="C18" s="23" t="s">
        <v>31</v>
      </c>
      <c r="D18" s="22"/>
      <c r="E18" s="21" t="s">
        <v>55</v>
      </c>
      <c r="F18" s="20"/>
      <c r="G18" s="18">
        <v>3</v>
      </c>
      <c r="H18" s="19">
        <f t="shared" si="0"/>
        <v>0.10714285714285714</v>
      </c>
      <c r="I18" s="18" t="s">
        <v>54</v>
      </c>
      <c r="J18" s="18">
        <v>3</v>
      </c>
      <c r="K18" s="18">
        <v>3</v>
      </c>
      <c r="L18" s="18">
        <v>0</v>
      </c>
      <c r="M18" s="18">
        <v>3</v>
      </c>
      <c r="N18" s="24">
        <f t="shared" si="1"/>
        <v>9</v>
      </c>
      <c r="O18" s="60"/>
    </row>
    <row r="19" spans="2:15" ht="15.75" thickBot="1">
      <c r="B19" s="15"/>
      <c r="C19" s="14"/>
      <c r="D19" s="61" t="s">
        <v>9</v>
      </c>
      <c r="E19" s="62"/>
      <c r="F19" s="63"/>
      <c r="G19" s="13">
        <f>SUM(G7:G18)</f>
        <v>28</v>
      </c>
      <c r="H19" s="17">
        <f>SUM(H7:H18)</f>
        <v>0.99999999999999978</v>
      </c>
      <c r="I19" s="16"/>
      <c r="J19" s="15">
        <f>SUM(J7:J18)</f>
        <v>22</v>
      </c>
      <c r="K19" s="15">
        <f>SUM(K7:K18)</f>
        <v>16</v>
      </c>
      <c r="L19" s="15">
        <f t="shared" ref="L19:N19" si="2">SUM(L7:L18)</f>
        <v>18</v>
      </c>
      <c r="M19" s="15">
        <f t="shared" si="2"/>
        <v>28</v>
      </c>
      <c r="N19" s="15">
        <f t="shared" si="2"/>
        <v>84</v>
      </c>
      <c r="O19" s="13">
        <f>SUM(O7:O18)</f>
        <v>28</v>
      </c>
    </row>
  </sheetData>
  <mergeCells count="15">
    <mergeCell ref="B5:B6"/>
    <mergeCell ref="C5:C6"/>
    <mergeCell ref="D5:F5"/>
    <mergeCell ref="G5:G6"/>
    <mergeCell ref="H5:H6"/>
    <mergeCell ref="O7:O12"/>
    <mergeCell ref="O13:O18"/>
    <mergeCell ref="D19:F19"/>
    <mergeCell ref="J5:J6"/>
    <mergeCell ref="K5:K6"/>
    <mergeCell ref="L5:L6"/>
    <mergeCell ref="M5:M6"/>
    <mergeCell ref="N5:N6"/>
    <mergeCell ref="O5:O6"/>
    <mergeCell ref="I5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mbre_x0020_Dependencia xmlns="3551ab55-ad6e-4f3f-8daf-06e354eae15e">Subdirección de aseguramiento de la calidad de la educación superior</Nombre_x0020_Dependencia>
    <SNIES_x0020_IES xmlns="3551ab55-ad6e-4f3f-8daf-06e354eae15e">3115</SNIES_x0020_IES>
    <Numero_x0020_Caso xmlns="3551ab55-ad6e-4f3f-8daf-06e354eae15e">RD31364</Numero_x0020_Caso>
    <Nombre_x0020_Serie xmlns="3551ab55-ad6e-4f3f-8daf-06e354eae15e">Registro calificado</Nombre_x0020_Serie>
    <Codigo_x0020_Serie xmlns="3551ab55-ad6e-4f3f-8daf-06e354eae15e">203</Codigo_x0020_Serie>
    <ID_x0020_Expediente xmlns="3551ab55-ad6e-4f3f-8daf-06e354eae15e">Numero Expediente RD31364</ID_x0020_Expediente>
    <Nombre_x0020_Programa xmlns="3551ab55-ad6e-4f3f-8daf-06e354eae15e">Derecho</Nombre_x0020_Programa>
    <Codigo_x0020_Dependencia xmlns="3551ab55-ad6e-4f3f-8daf-06e354eae15e">3110</Codigo_x0020_Dependencia>
    <SNIES_x0020_PROGRAMA xmlns="3551ab55-ad6e-4f3f-8daf-06e354eae1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56B257AD0094997746C9F0374A3AD" ma:contentTypeVersion="10" ma:contentTypeDescription="Create a new document." ma:contentTypeScope="" ma:versionID="3f76a966c6965babe9ac62ad2c06d6eb">
  <xsd:schema xmlns:xsd="http://www.w3.org/2001/XMLSchema" xmlns:xs="http://www.w3.org/2001/XMLSchema" xmlns:p="http://schemas.microsoft.com/office/2006/metadata/properties" xmlns:ns2="3551ab55-ad6e-4f3f-8daf-06e354eae15e" xmlns:ns3="22e1421f-2d54-48a9-9ae1-5f826cf66973" targetNamespace="http://schemas.microsoft.com/office/2006/metadata/properties" ma:root="true" ma:fieldsID="b8860c243c4b4dbc0b5ea10b77cde5a9" ns2:_="" ns3:_="">
    <xsd:import namespace="3551ab55-ad6e-4f3f-8daf-06e354eae15e"/>
    <xsd:import namespace="22e1421f-2d54-48a9-9ae1-5f826cf66973"/>
    <xsd:element name="properties">
      <xsd:complexType>
        <xsd:sequence>
          <xsd:element name="documentManagement">
            <xsd:complexType>
              <xsd:all>
                <xsd:element ref="ns2:Codigo_x0020_Dependencia" minOccurs="0"/>
                <xsd:element ref="ns2:Codigo_x0020_Serie" minOccurs="0"/>
                <xsd:element ref="ns2:ID_x0020_Expediente" minOccurs="0"/>
                <xsd:element ref="ns2:Nombre_x0020_Dependencia" minOccurs="0"/>
                <xsd:element ref="ns2:Nombre_x0020_Programa" minOccurs="0"/>
                <xsd:element ref="ns2:Nombre_x0020_Serie" minOccurs="0"/>
                <xsd:element ref="ns2:Numero_x0020_Caso" minOccurs="0"/>
                <xsd:element ref="ns2:SNIES_x0020_IES" minOccurs="0"/>
                <xsd:element ref="ns2:SNIES_x0020_PROGRAM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1ab55-ad6e-4f3f-8daf-06e354eae15e" elementFormDefault="qualified">
    <xsd:import namespace="http://schemas.microsoft.com/office/2006/documentManagement/types"/>
    <xsd:import namespace="http://schemas.microsoft.com/office/infopath/2007/PartnerControls"/>
    <xsd:element name="Codigo_x0020_Dependencia" ma:index="1" nillable="true" ma:displayName="Codigo Dependencia" ma:description="Codigo de la dependencia responsable del tramite" ma:internalName="Codigo_x0020_Dependencia">
      <xsd:simpleType>
        <xsd:restriction base="dms:Text">
          <xsd:maxLength value="255"/>
        </xsd:restriction>
      </xsd:simpleType>
    </xsd:element>
    <xsd:element name="Codigo_x0020_Serie" ma:index="2" nillable="true" ma:displayName="Codigo Serie" ma:description="Codigo de la serie, se requiere numérico." ma:internalName="Codigo_x0020_Serie">
      <xsd:simpleType>
        <xsd:restriction base="dms:Text">
          <xsd:maxLength value="255"/>
        </xsd:restriction>
      </xsd:simpleType>
    </xsd:element>
    <xsd:element name="ID_x0020_Expediente" ma:index="3" nillable="true" ma:displayName="ID Expediente" ma:description="Codigo de Identificación del tramite, SNIES IES+SNIES PROGRAMA+TIPO TRAMITE (Radicado)+NUMERO CASO" ma:internalName="ID_x0020_Expediente">
      <xsd:simpleType>
        <xsd:restriction base="dms:Text">
          <xsd:maxLength value="255"/>
        </xsd:restriction>
      </xsd:simpleType>
    </xsd:element>
    <xsd:element name="Nombre_x0020_Dependencia" ma:index="4" nillable="true" ma:displayName="Nombre Dependencia" ma:description="Nombre de la dependencia responsable del proceso" ma:internalName="Nombre_x0020_Dependencia">
      <xsd:simpleType>
        <xsd:restriction base="dms:Text">
          <xsd:maxLength value="255"/>
        </xsd:restriction>
      </xsd:simpleType>
    </xsd:element>
    <xsd:element name="Nombre_x0020_Programa" ma:index="5" nillable="true" ma:displayName="Nombre Programa" ma:description="Nombre del programa académico (Carrera)" ma:internalName="Nombre_x0020_Programa">
      <xsd:simpleType>
        <xsd:restriction base="dms:Text">
          <xsd:maxLength value="255"/>
        </xsd:restriction>
      </xsd:simpleType>
    </xsd:element>
    <xsd:element name="Nombre_x0020_Serie" ma:index="6" nillable="true" ma:displayName="Nombre Serie" ma:description="Nombre de la serie del tramite" ma:internalName="Nombre_x0020_Serie">
      <xsd:simpleType>
        <xsd:restriction base="dms:Text">
          <xsd:maxLength value="255"/>
        </xsd:restriction>
      </xsd:simpleType>
    </xsd:element>
    <xsd:element name="Numero_x0020_Caso" ma:index="7" nillable="true" ma:displayName="Numero Caso" ma:description="Numero consecutivo del tramite" ma:internalName="Numero_x0020_Caso">
      <xsd:simpleType>
        <xsd:restriction base="dms:Text">
          <xsd:maxLength value="255"/>
        </xsd:restriction>
      </xsd:simpleType>
    </xsd:element>
    <xsd:element name="SNIES_x0020_IES" ma:index="8" nillable="true" ma:displayName="SNIES IES" ma:description="Codigo de aprobacion para la institucion" ma:internalName="SNIES_x0020_IES">
      <xsd:simpleType>
        <xsd:restriction base="dms:Text">
          <xsd:maxLength value="255"/>
        </xsd:restriction>
      </xsd:simpleType>
    </xsd:element>
    <xsd:element name="SNIES_x0020_PROGRAMA" ma:index="9" nillable="true" ma:displayName="SNIES PROGRAMA" ma:description="Codigo de aprobacion del programa academico" ma:internalName="SNIES_x0020_PROGRAM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1421f-2d54-48a9-9ae1-5f826cf6697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CA8E9A-9A0B-4B01-AD2B-1FF09DB2F23C}">
  <ds:schemaRefs>
    <ds:schemaRef ds:uri="http://schemas.microsoft.com/office/2006/metadata/properties"/>
    <ds:schemaRef ds:uri="http://schemas.microsoft.com/office/infopath/2007/PartnerControls"/>
    <ds:schemaRef ds:uri="3551ab55-ad6e-4f3f-8daf-06e354eae15e"/>
  </ds:schemaRefs>
</ds:datastoreItem>
</file>

<file path=customXml/itemProps2.xml><?xml version="1.0" encoding="utf-8"?>
<ds:datastoreItem xmlns:ds="http://schemas.openxmlformats.org/officeDocument/2006/customXml" ds:itemID="{19E8C725-D4B6-425F-9090-066D07FF4B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67735-B64C-4B25-8DFB-C45C98620A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1ab55-ad6e-4f3f-8daf-06e354eae15e"/>
    <ds:schemaRef ds:uri="22e1421f-2d54-48a9-9ae1-5f826cf669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ESTUDIOS</vt:lpstr>
      <vt:lpstr>Distribución de creditos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RD31364-CIR_TSK_CargarInfoRCNuevo-Anex-CC3Anexo 2Plan de Estudios posgrado en Seguridad Inf..xlsx</dc:title>
  <dc:creator>Diana Cardozo</dc:creator>
  <cp:lastModifiedBy>JohnHenryCuellar</cp:lastModifiedBy>
  <cp:lastPrinted>2026-07-27T19:47:42Z</cp:lastPrinted>
  <dcterms:created xsi:type="dcterms:W3CDTF">2015-03-18T20:46:58Z</dcterms:created>
  <dcterms:modified xsi:type="dcterms:W3CDTF">2026-07-27T19:49:26Z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0x010100B6E56B257AD0094997746C9F0374A3AD</vt:lpwstr>
  </property>
</Properties>
</file>