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Autoevaluación\Planes de Mejoramiento\Seguimiento PM de Programas Académicos 2020\Ingeniería de Sistemas Mocoa 2020\"/>
    </mc:Choice>
  </mc:AlternateContent>
  <bookViews>
    <workbookView xWindow="0" yWindow="0" windowWidth="28800" windowHeight="12330"/>
  </bookViews>
  <sheets>
    <sheet name="PDM" sheetId="9" r:id="rId1"/>
  </sheets>
  <definedNames>
    <definedName name="_xlnm._FilterDatabase" localSheetId="0" hidden="1">PDM!$B$9:$AJ$99</definedName>
    <definedName name="_Toc384289155" localSheetId="0">PDM!#REF!</definedName>
    <definedName name="_Toc384289156" localSheetId="0">PDM!#REF!</definedName>
    <definedName name="_Toc384289157" localSheetId="0">PDM!#REF!</definedName>
    <definedName name="_Toc384289158" localSheetId="0">PDM!#REF!</definedName>
    <definedName name="_Toc384289160" localSheetId="0">PDM!#REF!</definedName>
    <definedName name="_Toc384289161" localSheetId="0">PDM!#REF!</definedName>
    <definedName name="_Toc384289162" localSheetId="0">PDM!#REF!</definedName>
    <definedName name="_Toc384289163" localSheetId="0">PDM!#REF!</definedName>
    <definedName name="_Toc384289164" localSheetId="0">PDM!#REF!</definedName>
    <definedName name="_Toc384289166" localSheetId="0">PDM!#REF!</definedName>
    <definedName name="_Toc384289167" localSheetId="0">PDM!#REF!</definedName>
    <definedName name="_Toc384289168" localSheetId="0">PDM!#REF!</definedName>
    <definedName name="_Toc384289169" localSheetId="0">PDM!#REF!</definedName>
    <definedName name="_Toc384289170" localSheetId="0">PDM!#REF!</definedName>
    <definedName name="_Toc384289171" localSheetId="0">PDM!#REF!</definedName>
    <definedName name="_Toc384289172" localSheetId="0">PDM!#REF!</definedName>
    <definedName name="_Toc384289173" localSheetId="0">PDM!#REF!</definedName>
    <definedName name="_Toc384289175" localSheetId="0">PDM!#REF!</definedName>
    <definedName name="_Toc384289176" localSheetId="0">PDM!#REF!</definedName>
    <definedName name="_Toc384289178" localSheetId="0">PDM!#REF!</definedName>
    <definedName name="_Toc384289179" localSheetId="0">PDM!#REF!</definedName>
    <definedName name="_Toc384289180" localSheetId="0">PDM!#REF!</definedName>
    <definedName name="_Toc384289181" localSheetId="0">PDM!#REF!</definedName>
    <definedName name="_Toc384289182" localSheetId="0">PDM!#REF!</definedName>
    <definedName name="_Toc384289183" localSheetId="0">PDM!#REF!</definedName>
    <definedName name="_Toc384289184" localSheetId="0">PDM!#REF!</definedName>
    <definedName name="_Toc384289185" localSheetId="0">PDM!#REF!</definedName>
    <definedName name="_Toc384289186" localSheetId="0">PDM!#REF!</definedName>
    <definedName name="_Toc384289187" localSheetId="0">PDM!#REF!</definedName>
    <definedName name="_Toc384289188" localSheetId="0">PDM!#REF!</definedName>
    <definedName name="_Toc384289190" localSheetId="0">PDM!#REF!</definedName>
    <definedName name="_Toc384289192" localSheetId="0">PDM!#REF!</definedName>
    <definedName name="_Toc384289193" localSheetId="0">PDM!#REF!</definedName>
    <definedName name="_Toc384289194" localSheetId="0">PDM!#REF!</definedName>
    <definedName name="_Toc384289195" localSheetId="0">PDM!#REF!</definedName>
    <definedName name="_Toc384289197" localSheetId="0">PDM!#REF!</definedName>
    <definedName name="_Toc384289198" localSheetId="0">PDM!#REF!</definedName>
    <definedName name="_Toc384289199" localSheetId="0">PDM!#REF!</definedName>
    <definedName name="_Toc384289201" localSheetId="0">PDM!#REF!</definedName>
    <definedName name="_Toc384289202" localSheetId="0">PDM!#REF!</definedName>
    <definedName name="_Toc384289203" localSheetId="0">PDM!#REF!</definedName>
    <definedName name="_Toc384291012" localSheetId="0">PDM!#REF!</definedName>
    <definedName name="_xlnm.Print_Area" localSheetId="0">PDM!$B$1:$S$99</definedName>
    <definedName name="_xlnm.Print_Titles" localSheetId="0">PDM!$2:$7</definedName>
  </definedNames>
  <calcPr calcId="162913"/>
</workbook>
</file>

<file path=xl/calcChain.xml><?xml version="1.0" encoding="utf-8"?>
<calcChain xmlns="http://schemas.openxmlformats.org/spreadsheetml/2006/main">
  <c r="AF12" i="9" l="1"/>
  <c r="AF13" i="9"/>
  <c r="AF14" i="9"/>
  <c r="AF15" i="9"/>
  <c r="AF16" i="9"/>
  <c r="AF17" i="9"/>
  <c r="AF18" i="9"/>
  <c r="AF19" i="9"/>
  <c r="AF20" i="9"/>
  <c r="AF21" i="9"/>
  <c r="AF22" i="9"/>
  <c r="AF23" i="9"/>
  <c r="AF24" i="9"/>
  <c r="AF25" i="9"/>
  <c r="AF26" i="9"/>
  <c r="AF27" i="9"/>
  <c r="AF28" i="9"/>
  <c r="AF29" i="9"/>
  <c r="AF30" i="9"/>
  <c r="AF31" i="9"/>
  <c r="AF32" i="9"/>
  <c r="AF33" i="9"/>
  <c r="AF34" i="9"/>
  <c r="AF35" i="9"/>
  <c r="AF36" i="9"/>
  <c r="AF37" i="9"/>
  <c r="AF38" i="9"/>
  <c r="AF39" i="9"/>
  <c r="AF40" i="9"/>
  <c r="AF41" i="9"/>
  <c r="AF42" i="9"/>
  <c r="AF43" i="9"/>
  <c r="AF44" i="9"/>
  <c r="AF45" i="9"/>
  <c r="AF46" i="9"/>
  <c r="AF47" i="9"/>
  <c r="AF48" i="9"/>
  <c r="AF49" i="9"/>
  <c r="AF50" i="9"/>
  <c r="AF51" i="9"/>
  <c r="AF52" i="9"/>
  <c r="AF53" i="9"/>
  <c r="AF54" i="9"/>
  <c r="AF55" i="9"/>
  <c r="AF56" i="9"/>
  <c r="AF57" i="9"/>
  <c r="AF58" i="9"/>
  <c r="AF59" i="9"/>
  <c r="AF60" i="9"/>
  <c r="AF61" i="9"/>
  <c r="AF62" i="9"/>
  <c r="AF63" i="9"/>
  <c r="AF64" i="9"/>
  <c r="AF65" i="9"/>
  <c r="AF66" i="9"/>
  <c r="AF67" i="9"/>
  <c r="AF68" i="9"/>
  <c r="AF69" i="9"/>
  <c r="AF70" i="9"/>
  <c r="AF71" i="9"/>
  <c r="AF72" i="9"/>
  <c r="AF73" i="9"/>
  <c r="AF74" i="9"/>
  <c r="AF75" i="9"/>
  <c r="AF76" i="9"/>
  <c r="AF77" i="9"/>
  <c r="AF78" i="9"/>
  <c r="AF79" i="9"/>
  <c r="AF80" i="9"/>
  <c r="AF81" i="9"/>
  <c r="AF82" i="9"/>
  <c r="AF83" i="9"/>
  <c r="AF84" i="9"/>
  <c r="AF85" i="9"/>
  <c r="AF86" i="9"/>
  <c r="AF87" i="9"/>
  <c r="AF88" i="9"/>
  <c r="AF89" i="9"/>
  <c r="AF90" i="9"/>
  <c r="AF91" i="9"/>
  <c r="AF92" i="9"/>
  <c r="AF93" i="9"/>
  <c r="AF94" i="9"/>
  <c r="AF95" i="9"/>
  <c r="AF96" i="9"/>
  <c r="AF97" i="9"/>
  <c r="AF11" i="9"/>
  <c r="AE98" i="9"/>
  <c r="AE99" i="9" s="1"/>
  <c r="AD98" i="9" l="1"/>
  <c r="AD99" i="9" s="1"/>
  <c r="AC98" i="9" l="1"/>
  <c r="AC99" i="9" s="1"/>
  <c r="B56" i="9" l="1"/>
  <c r="H76" i="9" l="1"/>
  <c r="H98" i="9" s="1"/>
  <c r="B12" i="9" l="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AB98" i="9" l="1"/>
  <c r="AA98" i="9"/>
  <c r="Z98" i="9"/>
  <c r="Y98" i="9"/>
  <c r="X98" i="9"/>
  <c r="W98" i="9"/>
  <c r="T98" i="9"/>
  <c r="T99" i="9" s="1"/>
  <c r="V98" i="9"/>
  <c r="U98" i="9"/>
  <c r="U99" i="9" s="1"/>
  <c r="V99" i="9" l="1"/>
  <c r="W99" i="9" s="1"/>
  <c r="X99" i="9" s="1"/>
  <c r="Y99" i="9" s="1"/>
  <c r="Z99" i="9" s="1"/>
  <c r="AA99" i="9" s="1"/>
  <c r="AB99" i="9" s="1"/>
</calcChain>
</file>

<file path=xl/comments1.xml><?xml version="1.0" encoding="utf-8"?>
<comments xmlns="http://schemas.openxmlformats.org/spreadsheetml/2006/main">
  <authors>
    <author>DIANA CARDOZO</author>
  </authors>
  <commentList>
    <comment ref="F9" authorId="0" shapeId="0">
      <text>
        <r>
          <rPr>
            <b/>
            <sz val="9"/>
            <color indexed="81"/>
            <rFont val="Tahoma"/>
            <family val="2"/>
          </rPr>
          <t>DIANA CARDOZO:</t>
        </r>
        <r>
          <rPr>
            <sz val="9"/>
            <color indexed="81"/>
            <rFont val="Tahoma"/>
            <family val="2"/>
          </rPr>
          <t xml:space="preserve">
Ejemplo: Número de charlas informativas 
desarrolladas por directivos y 
profesores.
Número de formularios 
efectivos con los datos de los 
egresados.
Número de tutorías.
</t>
        </r>
      </text>
    </comment>
    <comment ref="G9" authorId="0" shapeId="0">
      <text>
        <r>
          <rPr>
            <b/>
            <sz val="9"/>
            <color indexed="81"/>
            <rFont val="Tahoma"/>
            <family val="2"/>
          </rPr>
          <t>DIANA CARDOZO:</t>
        </r>
        <r>
          <rPr>
            <sz val="9"/>
            <color indexed="81"/>
            <rFont val="Tahoma"/>
            <family val="2"/>
          </rPr>
          <t xml:space="preserve">
corresponde al compromiso de cumplimiento de la actividad. Al establecer metas, se debe asegurar que son cuantificables y que están directamente relacionadas con la acción . Ejemplo: 100 % de los programas revisados.
Incremento en un 10% 
del número de 
estudiantes nuevos.
Disminución del índice 
de deserción en un 5% 
anual </t>
        </r>
      </text>
    </comment>
  </commentList>
</comments>
</file>

<file path=xl/sharedStrings.xml><?xml version="1.0" encoding="utf-8"?>
<sst xmlns="http://schemas.openxmlformats.org/spreadsheetml/2006/main" count="911" uniqueCount="622">
  <si>
    <t>META</t>
  </si>
  <si>
    <t>RECURSOS</t>
  </si>
  <si>
    <t>MES</t>
  </si>
  <si>
    <t>AÑO</t>
  </si>
  <si>
    <t>FECHA INICIO</t>
  </si>
  <si>
    <t>FECHA FINAL</t>
  </si>
  <si>
    <t>DIA</t>
  </si>
  <si>
    <t>RESPONSABLE</t>
  </si>
  <si>
    <t>PROGRAMA:</t>
  </si>
  <si>
    <t xml:space="preserve">INTEGRANTES: </t>
  </si>
  <si>
    <t>INDICADOR</t>
  </si>
  <si>
    <t xml:space="preserve">COSTO APROXIMADO DE EJECUCIÓN </t>
  </si>
  <si>
    <t>RECURSOS (logisticos, humanos)</t>
  </si>
  <si>
    <t>FORMATO: PLANES DE MEJORAMIENTO</t>
  </si>
  <si>
    <t>COSTO DE INVERSIÓN</t>
  </si>
  <si>
    <t>ASPECTOS POR MEJORAR</t>
  </si>
  <si>
    <t>LOGROS</t>
  </si>
  <si>
    <t>FECHA:</t>
  </si>
  <si>
    <t>INSTITUTO TECNOLÓGICO DEL PUTUMAYO</t>
  </si>
  <si>
    <t xml:space="preserve">MACROPROCESO: ESTRATÉGICO </t>
  </si>
  <si>
    <t xml:space="preserve">PROCESO: DIRECCIONAMIENTO ESTRATÉGICO </t>
  </si>
  <si>
    <t>CONDICIÓN DE CALIDAD</t>
  </si>
  <si>
    <t>CARACTERÍSTICA 1: DENOMINACIÓN DEL PROGRAMA</t>
  </si>
  <si>
    <t xml:space="preserve">CARACTERÍSTICA 2: JUSTIFICACIÓN DEL PROGRAMA </t>
  </si>
  <si>
    <t xml:space="preserve">CARACTERÍSTICA 3: ASPECTOS CURRICULARES </t>
  </si>
  <si>
    <t>CARACTERÍSTICA 4: ORGANIZACIÓN DE LAS ACTIVIDADES ACADÉMICAS Y PROCESO FORMATIVO</t>
  </si>
  <si>
    <t>CARACTERÍSTICA 5: INVESTIGACIÓN, INNOVACIÓN Y/O CREACIÓN ARTÍSTICA Y CULTURAL</t>
  </si>
  <si>
    <t>CARACTERÍSTICA 6: RELACIÓN CON EL SECTOR EXTERNO</t>
  </si>
  <si>
    <t>CARACTERÍSTICA 7: PROFESORES</t>
  </si>
  <si>
    <t xml:space="preserve">CARACTERÍSTICA 8: MEDIOS EDUCATIVOS </t>
  </si>
  <si>
    <t>ACCIONES</t>
  </si>
  <si>
    <t>RELACIÓN CON EL PLAN DE DESARROLLO INSTITUCIONAL (EJE- COMPONENTE-PROGRAM-SUBPROGRAMA)</t>
  </si>
  <si>
    <t>Humanos, logísticos.</t>
  </si>
  <si>
    <t xml:space="preserve">EJE ESTRATÉGICO 3, COMPONENTE 1, PROGRAMA 3, SUBPROGRAMA 6. </t>
  </si>
  <si>
    <t xml:space="preserve">Humanos. </t>
  </si>
  <si>
    <t xml:space="preserve">Humanos y logísticos. </t>
  </si>
  <si>
    <t xml:space="preserve">CARACTERÍSTICA 9: INFRAESTRUCTURA FÍSICA Y TECNOLÓGICA </t>
  </si>
  <si>
    <t>Humanos y financieros.</t>
  </si>
  <si>
    <t xml:space="preserve">EJE ESTRATÉGICO 3, COMPONENTE 1, PROGRAMA 5, SUBPROGRAMA 1. </t>
  </si>
  <si>
    <t xml:space="preserve">EJE ESTRATÉGICO 3, COMPONENTE 1, PROGRAMA 3, SUBPROGRAMA 2. </t>
  </si>
  <si>
    <t>100% syllabus actualizados.</t>
  </si>
  <si>
    <t xml:space="preserve">EJE ESTRATÉGICO 1, COMPONENTE 2, PROGRAMA 1, SUBPROGRMA 1. </t>
  </si>
  <si>
    <t xml:space="preserve">EJE ESTRATÉGICO 3, COMPONENTE 2, PROGRAMA 1, SUBPROGRMA 2. </t>
  </si>
  <si>
    <t xml:space="preserve">EJE ESTRATÉGICO 3, COMPONENTE 1, PROGRAMA 4, SUBPROGRAMA 1. </t>
  </si>
  <si>
    <t xml:space="preserve">EJE ESTRATÉGICO 3, COMPONENTE 1, PROGRAMA 4, SUBPROGRAMA 2. </t>
  </si>
  <si>
    <t xml:space="preserve">Humanos y financieros. </t>
  </si>
  <si>
    <t>EJE ESTRATÉGICO 2, COMPONENTE 2, PROGRAMA 2.</t>
  </si>
  <si>
    <t>EJE ESTRATÉGICO 3, COMPONENTE 1, PROGRAMA 1, SUBPROGRAMA 1.</t>
  </si>
  <si>
    <t>EJE ESTRATÉGICO 3, COMPONENTE 1, PROGRAMA 3, SUBPROGRAMA 5.</t>
  </si>
  <si>
    <t xml:space="preserve">Docente de Apoyo del Programa. </t>
  </si>
  <si>
    <t xml:space="preserve">Vicerrectoría Académica. </t>
  </si>
  <si>
    <t xml:space="preserve">Capacitar a docentes en la implementación de resultados de aprendizaje. </t>
  </si>
  <si>
    <t>CIECYT.</t>
  </si>
  <si>
    <t xml:space="preserve">Vicerrectoría Administrativa. </t>
  </si>
  <si>
    <t>Planeación</t>
  </si>
  <si>
    <t xml:space="preserve">Ejecución del plan para la interacción del programa con el contexto social, ambiental, tecnológico y cultural con el fin de contribuir con los aspectos curriculares del programa. </t>
  </si>
  <si>
    <t xml:space="preserve">Ejecución del plan de internacionalización institucional articulado con el programa. </t>
  </si>
  <si>
    <t xml:space="preserve">CIECYT. </t>
  </si>
  <si>
    <t xml:space="preserve">Adoptar estrategias para incentivar el interés en los estudiantes y docentes  a realizar proyectos de investigación. </t>
  </si>
  <si>
    <t xml:space="preserve">Establecer una ruta para la vinculación del programa con el sector externo, articulado al plan institucional. </t>
  </si>
  <si>
    <t xml:space="preserve">100% plan de estudio del programa ajustado. </t>
  </si>
  <si>
    <t xml:space="preserve">Establecer informes periódicos de los resultados de la evaluación de los logros de los resultados de aprendizaje. </t>
  </si>
  <si>
    <t xml:space="preserve">3 estrategias adoptadas. </t>
  </si>
  <si>
    <t xml:space="preserve">Implementar procedimiento para el reconocimiento de grupos de investigación. </t>
  </si>
  <si>
    <t xml:space="preserve">Establecer las metodologías apropiadas para el logro y evaluación de los resultados de aprendizaje. </t>
  </si>
  <si>
    <t>Diseñar un plan de mejoramiento que permita alcanzar los resultados de aprendizaje esperados.</t>
  </si>
  <si>
    <t xml:space="preserve">2 informes resultados de evaluación RA por año. </t>
  </si>
  <si>
    <t xml:space="preserve">Docente de Apoyo del Programa. - Coordinador de Facultad. </t>
  </si>
  <si>
    <t xml:space="preserve">Falta mayor difusión, divulgación y visibilidad nacional e internacional de la investigación, innovación y/o creación artística y cultural que desarrolla el programa. </t>
  </si>
  <si>
    <t xml:space="preserve">Publicación de artículos científicos del programa. </t>
  </si>
  <si>
    <t xml:space="preserve">SUBSEDE: </t>
  </si>
  <si>
    <t xml:space="preserve">MOCOA </t>
  </si>
  <si>
    <t xml:space="preserve">Realizar mesas de trabajo para la actualización del PEP. </t>
  </si>
  <si>
    <t xml:space="preserve">100% documento PEP actualizado. </t>
  </si>
  <si>
    <t xml:space="preserve">100% estudio descriptivo elaborado. </t>
  </si>
  <si>
    <t xml:space="preserve">Incentivar la participación de profesores y estudiantes en el comité curricular. </t>
  </si>
  <si>
    <t xml:space="preserve">Articular los contenidos curriculares o syllabus con los resultados de aprendizaje. </t>
  </si>
  <si>
    <t xml:space="preserve">Fortalecer las prácticas académicas a nivel local, regional, nacional e internacional. </t>
  </si>
  <si>
    <t xml:space="preserve">Activar convocatoria para la reactivación del comité curricular institucional. </t>
  </si>
  <si>
    <t xml:space="preserve">Establecer los lineamientos para el desarrollo de prácticas académicas que permitan generar productos y posteriormente poderlos difundir. </t>
  </si>
  <si>
    <t xml:space="preserve">Destinación de un rubro específico para investigación. </t>
  </si>
  <si>
    <t xml:space="preserve">100% política establecida. </t>
  </si>
  <si>
    <t xml:space="preserve">Vinculación docente (ocasionales y provisionales) con formación o experiencia en investigación. </t>
  </si>
  <si>
    <t xml:space="preserve">El programa no cuenta con grupos de investigación reconocidos o clasificados en el Sistema Nacional de Ciencia, Tecnología e Innovación. </t>
  </si>
  <si>
    <t xml:space="preserve">Falta de mecanismos para evaluar los productos de investigación. </t>
  </si>
  <si>
    <t xml:space="preserve">Garantizar la participación de estudiantes y docentes en procesos de movilidad nacional e internacional.  </t>
  </si>
  <si>
    <t xml:space="preserve">Establecer procesos de movilidad académica con instituciones nacionales e internacionales. </t>
  </si>
  <si>
    <t xml:space="preserve">Gestión de convenios con comunidades étnicas de la región. </t>
  </si>
  <si>
    <t xml:space="preserve">Es importante para el programa la ejecuación de convenios que permitan la interacción con las comunidades étnicas de la región.  </t>
  </si>
  <si>
    <t xml:space="preserve">Establecer mecanismos que permitan evaluar los productos de investigación del programa. </t>
  </si>
  <si>
    <t xml:space="preserve">Sistematizar experiencias de investigación (repositorio institucional). </t>
  </si>
  <si>
    <t xml:space="preserve">Clasificar, organizar y sistematizar los productos de investigación de los programas. </t>
  </si>
  <si>
    <t xml:space="preserve">Es necesario la elaboración de un estudio que permita el fortalecimiento de las relaciones con el sector externo. </t>
  </si>
  <si>
    <t xml:space="preserve">Realizar un diagnóstico de las necesidades del sector productivo que sean afines al programa. </t>
  </si>
  <si>
    <t xml:space="preserve">100% documento de diagnóstico elaborado.  </t>
  </si>
  <si>
    <t xml:space="preserve">Es importante que los elementos de laboratorio se encuentren en buenas condiciones técnicas para garantizar el desarrollo eficiente de las prácticas. </t>
  </si>
  <si>
    <t xml:space="preserve">Ampliación de la infraestructura física de la institución. </t>
  </si>
  <si>
    <t xml:space="preserve">Construcción de nuevas aulas de clase. </t>
  </si>
  <si>
    <t xml:space="preserve">3 aulas construidas. </t>
  </si>
  <si>
    <t xml:space="preserve">Adecuación física de los laboratorios. </t>
  </si>
  <si>
    <t xml:space="preserve">80% plan de mantenimiento ejecutado. </t>
  </si>
  <si>
    <t xml:space="preserve">Adquirir nuevas bases de datos como apoyo para la investigación del programa. </t>
  </si>
  <si>
    <t xml:space="preserve">Incrementar la cantidad de equipos de cómputo. </t>
  </si>
  <si>
    <t>ARTICULACIÓN CON EL PRESUPUESTO DE LA INSTITUCIÓN (FUENTE DE FINANCIACIÓN)</t>
  </si>
  <si>
    <t xml:space="preserve">Definir y ejecutar un plan para la vinculación del programa con el sector externo para los próximos siete años. </t>
  </si>
  <si>
    <t>Coordinador de las TIC - Vicerrectoria Administrativa</t>
  </si>
  <si>
    <t>Adquirir software especializado para fortalecer los espacios académicos.</t>
  </si>
  <si>
    <t xml:space="preserve">Perfil de egreso del programa actualizado. </t>
  </si>
  <si>
    <t xml:space="preserve">Diseñar el procedimiento para la evaluación del modelo pedagógico del programa. </t>
  </si>
  <si>
    <t xml:space="preserve">Formular y aplicar estrategias pedagógicas y didácticas a partir de las evaluaciones realizadas al modelo pedagógico. </t>
  </si>
  <si>
    <t xml:space="preserve">Formular un documento que dé cuenta del uso de los ambientes de aprendizaje físicos y virtuales, las herramientas tecnológicas y las estrategias de interacción. </t>
  </si>
  <si>
    <t xml:space="preserve">Definir y evaluar la metodología que se utilizará para el logro de los resultados de aprendizaje. </t>
  </si>
  <si>
    <t xml:space="preserve">Construcción y ejecución de un plan de interacción e internacionalización del programa, para su posterior seguimiento y formulación de un informe de resultados. 
</t>
  </si>
  <si>
    <t xml:space="preserve">Evaluar los mecanismos de interacción de estudiantes y profesores que fueron implementados en contextos sincrónicos y asincrónicos. </t>
  </si>
  <si>
    <t xml:space="preserve">Realizar un documento que evidencie los resultados de la implementación de mecanismos de interacción con comunidades locales, regionales y nacionales que den cuenta de los profesores y estudiantes vinculados. </t>
  </si>
  <si>
    <t>Evidenciar qué recursos humanos, financieros, tecnológicos y físicos se requieren para la implementación del plan de interacción.</t>
  </si>
  <si>
    <t>Formular el plan de internacionalización para los próximos 7 años que contenga los recursos (humanos, financieros, tecnológicos y físicos) requeridos para su ejecución.</t>
  </si>
  <si>
    <t xml:space="preserve">Formular un documento actualizado de los fundamentos teóricos y epistemológicos que sustentan los conocimientos del programa. </t>
  </si>
  <si>
    <t xml:space="preserve">Documento que dé cuenta de los resultados de la definición de estrategias y mecanismos para avanzar gradualmente en las condiciones de accesibilidad de la comunidad educativa. </t>
  </si>
  <si>
    <t xml:space="preserve">Oficina de Extensión y Proyección Social. </t>
  </si>
  <si>
    <t xml:space="preserve">Oficina de Internacionalización. </t>
  </si>
  <si>
    <t xml:space="preserve">Coordinadores de Facultades. </t>
  </si>
  <si>
    <t xml:space="preserve">Coordinador de Facultad. </t>
  </si>
  <si>
    <t xml:space="preserve">Docente de Apoyo al Programa. </t>
  </si>
  <si>
    <t xml:space="preserve">Coordinación Laboratorios.  </t>
  </si>
  <si>
    <t>El programa no cuenta con un proceso para el seguimiento al Proyecto Educativo del Programa PEP.</t>
  </si>
  <si>
    <t>Establecer el proceso para el seguimiento al Proyecto Educativo del Programa PEP.</t>
  </si>
  <si>
    <t xml:space="preserve">El programa requiere hacer ajustes al micro currículo y macro currículo. </t>
  </si>
  <si>
    <t xml:space="preserve">Ajustar los micro currículos y macro currículos del programa. </t>
  </si>
  <si>
    <t xml:space="preserve">Se debe definir los tiempos para el seguimiento que conlleven al ajuste de los micro y macro currículos. </t>
  </si>
  <si>
    <t xml:space="preserve">Actualización permanente de los contenidos curriculares de los Espacios Académicos. </t>
  </si>
  <si>
    <t>Reactivar el comité curricular del programa.</t>
  </si>
  <si>
    <t>Integración de mallas teniendo en cuenta la nueva oferta académica y renovación de registros calificados.</t>
  </si>
  <si>
    <t>Actualizar el acuerdo de integración de mallas teniendo en cuenta la nueva oferta académica y renovación de registros calificados.</t>
  </si>
  <si>
    <t>Ejecución del plan para la internacionalización del currículo y el programa.</t>
  </si>
  <si>
    <t>EJE ESTRATÉGICO 3: FORMACIÓN PARA LA COMPETITIVIDAD Y LA CONVIVENCIA   -   Componente 1. CALIDAD   -   Programa 3. Procesos Académicos   -  Subprograma 1. Fortalecimiento Macrocurricular</t>
  </si>
  <si>
    <t>recurso humano, logisticos.</t>
  </si>
  <si>
    <t xml:space="preserve">recurso humano y  logisticos </t>
  </si>
  <si>
    <t xml:space="preserve">EJE ESTRATÉGICO 1: DESARROLLO ORGANIZACIONAL PARA LA EXCELENCIA    Componente 2. SISTEMA DE GESTIÓN DE CALIDAD   Programa 1. Normalización y Estandarización    Subprograma 1. Ajuste Normativo </t>
  </si>
  <si>
    <t>EJE ESTRATÉGICO 3: FORMACIÓN PARA LA COMPETITIVIDAD Y LA CONVIVENCIA     -   Componente 1. CALIDAD   -    Programa 5. Internacionalización   -   Subprograma 1. Relaciones de Integración y Cooperación</t>
  </si>
  <si>
    <t xml:space="preserve">Incentivar la participación de docentes y estudiantes en los procesos de investigación y extensión a través  recursos económicos para los grupos y semilleros.    </t>
  </si>
  <si>
    <t xml:space="preserve">Evidenciar los resultados de la implementación de estrategias, medios y contenidos para la formación en investigación, innovación y/o creación artística y cultural que motiven el interés y la participación en estudiantes y docentes para la realización de proyectos de investigación. </t>
  </si>
  <si>
    <t>Apropiación presupuestal destinada a la cofinanciación de grupos y semilleros de investigación.</t>
  </si>
  <si>
    <t>Revisar la tramitología para acceder a los recursos de bolsa concursable.</t>
  </si>
  <si>
    <t xml:space="preserve"> Establecer lineamientos para la publicación de trabajos de investigación  docente y estudiantes.  </t>
  </si>
  <si>
    <t xml:space="preserve">Publicar los mejores trabajos de investigación realizados por estudiantes y docentes de la institución.        </t>
  </si>
  <si>
    <t xml:space="preserve">Proyectar los lineamientos para la publicación de trabajos de investigación docente y estudiantes.  </t>
  </si>
  <si>
    <t xml:space="preserve">Es necesario que se haga seguimiento al cumplimiento del plan de investigación previsto para el logro del ambiente de investigación en los últimos 7 años.  </t>
  </si>
  <si>
    <t xml:space="preserve">Realizar un informe de seguimiento del plan de investigación de los últimos 7 años. </t>
  </si>
  <si>
    <t xml:space="preserve">Proyectar para los próximos 7 años el plan de investigación para el logro del ambiente de investigación. </t>
  </si>
  <si>
    <t xml:space="preserve">Realizar la proyección del plan de investigación para los próximos 7 años. </t>
  </si>
  <si>
    <t xml:space="preserve">Realizar la proyección para los próximos 7 años del plan de vinculación de la comunidad académica con el sector productivo, social, cultural, público y privado. </t>
  </si>
  <si>
    <t xml:space="preserve">Difundir la normatividad vigente, procesos, procedimientos y resultados del componente de extensión y proyección social de la institución y del programa. </t>
  </si>
  <si>
    <t>Divulgar las diferentes normas, procesos, procedimientos y resultados del componente de proyección social y extensión en el que se vincula al programa.</t>
  </si>
  <si>
    <t xml:space="preserve">Actualización y/o fortalecimiento de convenios de prácticas y pasantías. </t>
  </si>
  <si>
    <t>Diseñar una matriz de priorización para evaluar la ejecución de los acuerdos de voluntades y convenios entre el ITP y las diferentes Instituciones y/o entidades del sector externo que respaldan las prácticas o pasantías.</t>
  </si>
  <si>
    <t xml:space="preserve">Describir el grupo de profesores con el que cuenta el programa. </t>
  </si>
  <si>
    <t xml:space="preserve">Describir los perfiles de los profesores del programa donde se incluya: formación profesional, formación pedagógica, experiencia profesional, competencias tecnológicas y experiencia en investigación. </t>
  </si>
  <si>
    <t xml:space="preserve">Realizar la descripción de la asignación y gestión de las actividades de los profesores realizadas durante los últimos 7 años. </t>
  </si>
  <si>
    <t>Realizar concurso docente, de acuerdo a las necesidades de crecimiento del programa.</t>
  </si>
  <si>
    <t xml:space="preserve">Realizar un informe de seguimiento y evaluación de la asignación y gestión de las actividades de los profesores. </t>
  </si>
  <si>
    <t xml:space="preserve">Descripción de las estrategias y acciones actualizadas que promuevan la permanencia de los profesores. </t>
  </si>
  <si>
    <t xml:space="preserve">Proyección para los próximos 7 años del plan de desarrollo y capacitación de los profesores. </t>
  </si>
  <si>
    <t xml:space="preserve">Realizar estudio de homologación y nivelación salarial. </t>
  </si>
  <si>
    <t xml:space="preserve">Presentar los resultados de los procesos de seguimiento y evaluación de los profesores. </t>
  </si>
  <si>
    <t>Vicerrectoría Académica.</t>
  </si>
  <si>
    <t>Dotación de instrumentos, equipos y maquinaria para el fortalecimiento de los resultados de aprendizaje del programa.</t>
  </si>
  <si>
    <t xml:space="preserve">Actualizar el Plan Decenal de Infraestructura. </t>
  </si>
  <si>
    <t xml:space="preserve">Resultados del plan de mantenimiento, actualización y reposición de los medios educativos. </t>
  </si>
  <si>
    <t xml:space="preserve">Realizar un informe con los resultados  del plan de mantenimiento, actualización y reposición de los medios educativos en los últimos 7 años.  </t>
  </si>
  <si>
    <t xml:space="preserve">Proyección para los próximos 7 años del plan de mantenimiento, actualización y reposición de los medios educativos. </t>
  </si>
  <si>
    <t xml:space="preserve">Realizar la proyección  para los próximos 7 años del plan de mantenimiento, actualización y reposición de los medios educativos. </t>
  </si>
  <si>
    <t xml:space="preserve">Fortalecer la biblioteca.  </t>
  </si>
  <si>
    <t xml:space="preserve">Ejecución de plan de compras de libros. </t>
  </si>
  <si>
    <t xml:space="preserve">Es necesario contar con una proyección para los próximos 7 de la infraestructura física y tecnológica. </t>
  </si>
  <si>
    <t xml:space="preserve">Realizar un informe con los resultados  del plan de mantenimiento, actualización y reposición de la infraestructura física y tecnológica en los últimos 7 años.  </t>
  </si>
  <si>
    <t xml:space="preserve">Proyección para los próximos 7 años del plan de mantenimiento, actualización y reposición de la infraestructura física y tecnológica. </t>
  </si>
  <si>
    <t xml:space="preserve">Realizar la proyección  para los próximos 7 años del plan de mantenimiento, actualización y reposición de la infraestructura física y tecnológica. </t>
  </si>
  <si>
    <t xml:space="preserve">Diseñar un plan para la articulación del programa con el sector externo. </t>
  </si>
  <si>
    <t>INGENIERÍA DE SISTEMAS ARTICULADO POR CICLOS PROPEDÉUTICOS AL PROGRAMA DE TECNOLOGÍA EN DESARROLLO DE SOFTWARE</t>
  </si>
  <si>
    <t>MILLER OBANDO ROJAS - JHON HENRY CUELLAR PORTILLA</t>
  </si>
  <si>
    <t xml:space="preserve">Definir la relación de la denominación del programa con el título que otorga, el nivel de formación, los contenidos curriculares, el perfil del egresado, las competencias y los resultados de aprendizaje. </t>
  </si>
  <si>
    <t>Proyecto Educativo del Programa PEP, desactualizado.</t>
  </si>
  <si>
    <t>Ajustar los contenidos curriculares del programa y el perfil de egreso conforme a la denominación.</t>
  </si>
  <si>
    <t xml:space="preserve">Revisar y definir la pertinencia de la denominación del programa. </t>
  </si>
  <si>
    <t>Realizar documento descriptivo que especifique la relación de la denominación del programa con el título que otorga, el nivel de formación, los contenidos curriculares, el perfil del egresado, las competencias y los resultados de aprendizaje.</t>
  </si>
  <si>
    <t xml:space="preserve">Documento actualizado con el plan de estudios del programa. </t>
  </si>
  <si>
    <t xml:space="preserve">Documento analítico que demuestre la pertinencia de la denominación del programa. </t>
  </si>
  <si>
    <t xml:space="preserve">100% documento de análisis. </t>
  </si>
  <si>
    <t xml:space="preserve">Es necesario identificar en el programa los cambios de la oferta local, regional y nacional de programas similares. </t>
  </si>
  <si>
    <t xml:space="preserve">El programa necesita establecer los cambios en el contexto social, cultural, ambiental, tecnológico, económico y científico. </t>
  </si>
  <si>
    <t xml:space="preserve">Justificar los factores que constituyen los rasgos distintivos del programa de acuerdo a la naturaleza de la misión institucional. </t>
  </si>
  <si>
    <t>Es necesario realizar el análisis de los indicadores de programas similares: personas inscritas, admitidas y matriculadas; total de matriculados y graduados; tasas de deserción por cohorte; empleabilidad de los egresados.</t>
  </si>
  <si>
    <t>Realizar un documento analítico sobre los cambios de la oferta local, regional y nacional de programas similares.</t>
  </si>
  <si>
    <t xml:space="preserve">Elaborar un documento analítico del programa respecto a los indicadores de programas similares: personas inscritas, admitidas y matriculadas; total de matriculados y graduados; tasas de deserción por cohorte; empleabilidad de los egresados. </t>
  </si>
  <si>
    <t>Hacer un documento análisis donde se establezca los cambios en el contexto social, cultural, ambiental, tecnológico, económico y científico.</t>
  </si>
  <si>
    <t>Construir el factor que constituya los rasgos distintivos del programa de acuerdo a la naturaleza de la misión institucional.</t>
  </si>
  <si>
    <t xml:space="preserve">Solicitar perfiles de docentes ocasionales y provisionales del programa, con formación o experiencia en investigación. </t>
  </si>
  <si>
    <t xml:space="preserve">Implementar un plan de capacitación docente en diferentes áreas como: pedagogía, formación por competencias, evaluación bajo resultados de aprendizaje, entre otras. </t>
  </si>
  <si>
    <t xml:space="preserve">Realizar mínimo 2 capacitaciones en el año, con el fin de mejorar el proceso de enseñanza,  aprendizaje  y procesos de investigación. </t>
  </si>
  <si>
    <t>Ejecución de un plan para renovación y mantenimiento de equipos de cómputo para el uso de los estudiantes y profesores.</t>
  </si>
  <si>
    <t xml:space="preserve">Plan de compras donde se contemple la adquisición de bibliotecas virtuales como apoyo a la investigación del programa. </t>
  </si>
  <si>
    <t xml:space="preserve">Adquirir instrumentos, equipos y maquinaria para el fortalecimiento de las prácticas del programa conforme a las tecnologías de información de la industria TI 4.0. </t>
  </si>
  <si>
    <t xml:space="preserve">Construcción del laboratorio para desarrollo de software. </t>
  </si>
  <si>
    <t xml:space="preserve">Adquisición de software especializado para las áreas específicas del programa de ingeniería de sistemas. </t>
  </si>
  <si>
    <t>MAYO DEL 2021</t>
  </si>
  <si>
    <t>ACUMULADO</t>
  </si>
  <si>
    <t>ACCIONES REALIZADAS</t>
  </si>
  <si>
    <t>EVIDENCIAS EN EL SISTEMA EVAL</t>
  </si>
  <si>
    <t xml:space="preserve">OBSERVACIONES </t>
  </si>
  <si>
    <t>Avance diciembre 2022</t>
  </si>
  <si>
    <t>TOTAL</t>
  </si>
  <si>
    <t xml:space="preserve">TOTAL ACUMULADO </t>
  </si>
  <si>
    <t>El programa de Ingeniería de Sistemas cuenta con un documento descriptivo que especifica la relación de la denominación del programa con el título que otorga, el nivel de formación, los contenidos curriculares, el perfil del egresado, las competencias y los resultados de aprendizaje.</t>
  </si>
  <si>
    <t xml:space="preserve">Demostrar que la denominación del programa es pertinente y satisface las necesidades del sector. </t>
  </si>
  <si>
    <t xml:space="preserve">PEP del programa con los lineamientos, políticas y principios actualizados que orientan y dirigen el desarrollo del programa. </t>
  </si>
  <si>
    <t xml:space="preserve">El programa actualiza en al año 2022 su Proyecto Educativo del Programa mediante Acuerdo No. 009 de mayo 11 del 2022. </t>
  </si>
  <si>
    <t xml:space="preserve">El programa actualiza en al año 2022 su Proyecto Educativo del Programa mediante Acuerdo No. 009 de mayo 11 del 2022., con él, se actualiza también su plan de estudios. </t>
  </si>
  <si>
    <t xml:space="preserve">Plan de estudios del programa actualizado a las nuevas necesidades del sector productivo y de las nuevas tendencias tecnológicas. </t>
  </si>
  <si>
    <t xml:space="preserve">* PEP programa Ingeniería de Sistemas 2022.pdf </t>
  </si>
  <si>
    <t xml:space="preserve">El programa de Ingeniería de Sistemas cuenta con un estudio de pertinencia académica que permite demostrar que este cumple con las expectativas y condiciones de calidad necesarias para que el egresado logre un desempeño profesional y laboral. 
</t>
  </si>
  <si>
    <t>* Denominación en correspondencia con el título y demás-Ingeniería de Sistemas.pdf</t>
  </si>
  <si>
    <t>* Análisis del estado de la oferta del área del programa Ing. Sistemas.pdf</t>
  </si>
  <si>
    <t xml:space="preserve">El programa  cuenta con un documento analítico que da cuenta de los cambios en la oferta local, regional, nacional o global de programas similares de referencia y su incidencia en el programa académico. </t>
  </si>
  <si>
    <t xml:space="preserve">Para determinar el estado de la oferta de educación del área del programa se tomó como referente el SNIES en Colombia y una búsqueda sencilla en el navegador web para ubicar oferta educativa de un programa similar en el vecino país del Ecuador, teniendo en cuenta que somos departamento fronterizo y se tiene acceso por tierra. </t>
  </si>
  <si>
    <t xml:space="preserve">* Estudio de pertinencia social del programa Ingeniería de Sistemas. Pdf </t>
  </si>
  <si>
    <t>El porgrama cuenta con un estudio de pertinencia social que da cuenta de los cambios en el contexto social, cultural, ambiental, tecnológico, económico y científico.</t>
  </si>
  <si>
    <t xml:space="preserve">Establecer las nuevas tendencias sociales, culturales, ambientales, tecnológicas, económicas y científicas que sirve como base para la actualización del plan de estudios. </t>
  </si>
  <si>
    <t>* Rasgos distintivos programa Ingeniería de Sitemas.pdf</t>
  </si>
  <si>
    <t>El programa cuenta con un documento que describe los rasgos distintivos del programa de acuerdo a la naturaleza de la misión institucional.</t>
  </si>
  <si>
    <t xml:space="preserve">Enmarcar las fortalezas del programa respecto a las directrices de la formación integral, la interdisciplinariedad y la interacción con el entorno productivo regional y nacional articulada con la dinámica social planteada por las políticas de ciencia y tecnología. </t>
  </si>
  <si>
    <t>* Realizar capacitaciones sobre el diseño y evaluación de los resultados de aprendizaje. Definir el momento y el procedimiento par.pdf</t>
  </si>
  <si>
    <t xml:space="preserve">El ITP celebra el contrato No. 135 de abril 28 del 2021 que tiene por objetivo realizar un seminario taller en formulación y evaluación de resultados de aprendizaje dirigido a profesores. Además, a través de resolución de comisión, permite el desplazamiento de profesores, directores y decanos de Mocoa y Colón con la finalidad de participar de las jornadas de sensibilización en torno a los resultados de aprendizaje en el marco del plan padrino del Ministerio de Educación Nacional y con el apoyo y guía de la Universidad de Quindío.  </t>
  </si>
  <si>
    <t xml:space="preserve">Fortalecimiento de competencias pedagógicas e investigativas de los docentes del ITP como estrategia de mejoramiento de la calidad académica. </t>
  </si>
  <si>
    <t>* Perfil de egreso actualizado programa Ingeniería de Sistemas.pdf</t>
  </si>
  <si>
    <t>Perfil de egreso del programa de Ingeniería de Sistemas y su propedéutico en Tecnología en Desarrollo de Software, actualizado a las nuevas dinámicas de la Educación Superior.</t>
  </si>
  <si>
    <t xml:space="preserve">Perfil de egreso actualizado que responde al nuevo plan de estudios que se basa en las nuevas  tendencias de educación superior, calidad y tecnología. </t>
  </si>
  <si>
    <t xml:space="preserve">El programa dispone de un documento que da cuenta del uso de los ambientes de aprendizaje. </t>
  </si>
  <si>
    <t xml:space="preserve">Los programas del ITP disponen de la plataforma LMS Moodle con el fin de garantizar la interacción entre estudiantes y profesores. </t>
  </si>
  <si>
    <t xml:space="preserve">* Documento que dé cuenta del uso de los ambientes de aprendizaje físicos y virtuales, las herramientas tecnológicas y las estrate.pdf
</t>
  </si>
  <si>
    <t>* Metodología para el logro de los RA-Ingeniería de Sistemas.pdf</t>
  </si>
  <si>
    <t xml:space="preserve">El programa cuenta con un documento que establece la metodología que se utilizará para el logro de los resultados de aprendizaje. </t>
  </si>
  <si>
    <t>El programa evaluará los resultados de aprendizaje relacionados con las competencias genéricas, a través de la aplicación de las estrategias didácticas tradicionales o de uso común que el docente determine en su plan de clases, y que fueron dispuestos en los nuevos lineamientos curriculares del ITP.</t>
  </si>
  <si>
    <t>* Proyectos de aula en el marco del cumplimiento del plan de interacción programa Ingeniería de Sistemas 2022.rar</t>
  </si>
  <si>
    <t xml:space="preserve">En el 2022 se le asignan funciones a un docente del programa, con el fin de llevar a cabo el plan de interacción. </t>
  </si>
  <si>
    <t xml:space="preserve">Como resultado de la implementación del plan de interacción del programa, se llevó a cabo en el 2022-2, dos proyectos de aula con un impacto positivo en la comunidad objetivo. </t>
  </si>
  <si>
    <t>* Seguimiento Mecanismos de Interacción.pdf</t>
  </si>
  <si>
    <t xml:space="preserve">El ITP establece diferentes mecanismos para la interacción entre estudiantes y profesores. Esta interacción se refleja, no sólo durante su permanencia en la Institución sino también en tiempos extracurriculares, e incluso, el estudiante manteniendo su condición de Egresado sigue vinculado a proceso institucionales; que, si bien no se enmarcan en lo académico, su participación si es activa desde los campos del Bienestar Institucional. </t>
  </si>
  <si>
    <t xml:space="preserve">Contar con mecanismos de interacción de estudiantes y profesores que deben ser implementados en contextos sincrónicos y asincrónicos. </t>
  </si>
  <si>
    <t>Atendiendo a la nueva normatividad que regula los procesos de renovación y acreditación institucional y de programas académicos, se definen las actividades previstas dentro del plan de internacionalización que establece las etapas y movimientos necesarios dentro de este proceso.</t>
  </si>
  <si>
    <t>* Plan de Internacionalización proyectado hasta el año 2028.xlsx</t>
  </si>
  <si>
    <t xml:space="preserve">El área de Internacionalización formula el Plan de Internacionalización con una proyección desde el años 2022 hasta el 2028 el cual es transversal para todos los programas. </t>
  </si>
  <si>
    <t xml:space="preserve">Los docentes del programa han sido capacitados en el sistema de evaluación con resultados de aprendizaje. Además, los nuevos lineamientos curriculares institucionales, define los momentos de seguimiento a los mecanismos de evaluación del proceso formativo. </t>
  </si>
  <si>
    <t xml:space="preserve">El Instituto Tecnológico del Putumayo ha trabajado incansablemente en generar condiciones académicas accesibles para todos los estudiantes sin exclusión alguna. </t>
  </si>
  <si>
    <t>* Cumplimiento de estrategias y mecanismos para avanzar gradualmente en las condiciones de accesibilidad.pdf
* Estrategias de accesibilidad.pdf</t>
  </si>
  <si>
    <t xml:space="preserve">Establecer dentro de las políticas institucionales, la destinación de un rubro específico para la investigación. </t>
  </si>
  <si>
    <t>* Documento de política financiera para el manejo de los recursos financieros orientadas al desarrollo las labores formativas, aca.pdf</t>
  </si>
  <si>
    <t xml:space="preserve">La resolución No. 0493 de agosto 28 de 2020 por medio del cual se adopta la política administrativa y financiera del Instituto Tecnológico del Putumayo, establece un rubro de inversión destinado a la investigación del 4%. </t>
  </si>
  <si>
    <t xml:space="preserve">El programa cuenta con la construcción de dos artículos científicos titulados. - AutorRegúlate, an alternative to support self-regulation in MOOCs:  se termina la escritura del artículo. va en un 100%.; - Analíticas del Aprendizaje de los MOOC en Moodle: Interpretación y toma de decisiones: se termina la escritura del artículo va en un 100%. Faltan por publicar. </t>
  </si>
  <si>
    <t xml:space="preserve">Fortalecimiento del grupo de investigación Virtualab del programa Ingeniería de Sistemas a través de la construcción de artículos de investigación. </t>
  </si>
  <si>
    <t>* Informe Investigación programa Ingeniería de Sistemas 2022.pdf</t>
  </si>
  <si>
    <t xml:space="preserve">El programa de Ingeniería de Sistemas cuenta con un docente encargado del proceso de investigación el cual presenta un informe con los resultados del año 2022. </t>
  </si>
  <si>
    <t xml:space="preserve">Las actividades desarrolladas en el 2022 son: Construcción de dos artículos científicos titulados: AutorRegúlate, an alternative to support self-regulation in MOOCs; Analíticas del Aprendizaje de los MOOC en Moodle: Interpretación y toma de decisiones; construcción del plan de Investigación del programa a 7 años; y se creó un documento sobre el grupo de investigación VIRTUALAB. </t>
  </si>
  <si>
    <t xml:space="preserve">Actividades de investigación proyectadas para la vigencia del nuevo registro calificado del programa. </t>
  </si>
  <si>
    <t xml:space="preserve">* Plan de investigación a 7 años del programa Ingeniería de Sistemas. </t>
  </si>
  <si>
    <t xml:space="preserve">El programa cuenta con la proyección del plan de investigación para los próximos 7 años en el marco del grupo de investigación Virtualab. </t>
  </si>
  <si>
    <t>* Movilidad internacional de docentes y estudiantes del ITP.pdf</t>
  </si>
  <si>
    <t>La movilidad internacional permite impulsar el manejo de competencias comunicativas en una segunda lengua entre la comunidad académica y administrativa, en concordancia con la globalización para alcanzar algunos estándares de enseñanza y calidad de la misma.</t>
  </si>
  <si>
    <t>Realizar un informe de seguimiento del plan de vinculación de la comunidad académica con el sector productivo, social y cultural, público y privado, en los últimos años.</t>
  </si>
  <si>
    <t>Resultados de la implementación del plan de vinculación de la comunidad académica con el sector productivo, social y cultural, público y privado, en los últimos años.</t>
  </si>
  <si>
    <t>*Implementación de Actividades Proyección Social y Extensión 2019_2020.pdf
* Resultados de la implementación de mecanismos de interacción con comunidades locales, regionales y nacionales.pdf
* Informe general de actividades de extensión y proyección social 2022.pdf
* Evidencias y resultados de la implementación de mecanismos de interacción-Programa-Interacción-Rural 2022 -2.pdf</t>
  </si>
  <si>
    <t xml:space="preserve">Seguimiento a la ejecución de las actividades programadas dentro de los planes. </t>
  </si>
  <si>
    <t xml:space="preserve">El área de extensión y proyección social cuenta con documentos que evidencian la implementación de actividades realizadas durante los años 2019, 2020, 2021 y 2022. </t>
  </si>
  <si>
    <t>* Plan de Extensión y Proyección Social 2021-2027.xlsx</t>
  </si>
  <si>
    <t xml:space="preserve">La institución cuenta con un plan de extensión y proyección social proyectado desde el 2021 hasta el  2027 que se articula a todos los programas académicos. </t>
  </si>
  <si>
    <t xml:space="preserve">Plan de vinculación de profesores actualizado a las nuevas dinámicas de la Educación Superior (se requiere la vinculación de 3 docentes ocasionales para las áreas de: matemáticas, ingles y Desarrollo de Software FULL STACK). </t>
  </si>
  <si>
    <t>* Seguimiento periódico en las actividades de la agenda semanal docente de los profesores de planta 2022.zip</t>
  </si>
  <si>
    <t>Los Coordinadores de las facultades de Ingeniería y Ciencias Básicas y de la Facultad de Administración, Ciencias Económicas  y Contables, realizan el respectivo seguimiento periódico de las actividades  de la agenda semanal docente de los profesores de planta  y planeador de clase para los docentes hora cátedra.</t>
  </si>
  <si>
    <t>El seguimiento de la actividad profesoral  permite el cumplimiento de la función sustantiva de la docencia como eje central del quehacer de la Educación Superior; así mismo, permite el aseguramiento de la calidad de la educación impartida a los estudiantes del ITP.</t>
  </si>
  <si>
    <t xml:space="preserve">Desde la oficina de planeación se evalúan las necesidades fundamentales sobre infraestructura en el instituto y corroborando dichas necesidades con el plan decenal institucional se establecen los perfiles para los proyectos de obra. </t>
  </si>
  <si>
    <t>Docentes capacitados en RA con la finalidad de implementar este mecanismo de evaluación en su programa en el cumplimiento de la normatividad vigente que establece el MEN.</t>
  </si>
  <si>
    <t>El Plan de Extensión y Proyección Social 2021-2027, estipula actividades transversales dirigidas para todos los programas del ITP como: realización de programas de formación modalidad  educación continua para docentes de las diferentes áreas del conocimiento; participación de docentes y estudiantes como ponentes de proyectos de investigación; etc.</t>
  </si>
  <si>
    <t>Avance enero 2023</t>
  </si>
  <si>
    <t xml:space="preserve">El programa cuenta con un documento que da cuenta de las metodologías apropiadas para el logro de los resultados de aprendizaje. </t>
  </si>
  <si>
    <t xml:space="preserve">Contar con un sistema de evaluación de los resultados de aprendizaje con base en las competencias genéricas, a través de la aplicación de las estrategias didácticas tradicionales o de uso común que el docente determine en su plan de clases, y que fueron dispuestos en los nuevos lineamientos curriculares del ITP. </t>
  </si>
  <si>
    <t>• Metodología para el logro de los RA-Ingeniería de Sistemas.pdf</t>
  </si>
  <si>
    <t xml:space="preserve">El Instituto Tecnológico del Putumayo ha invertido recursos financieros que han permitido que sus docentes (planta, provisionales, ocasionales, catedráticos, directores de programa, decanos), se capaciten en resultados de aprendizaje en el marco de los nuevos lineamientos de calidad para la renovación de programas. </t>
  </si>
  <si>
    <t xml:space="preserve">Docentes (planta, provisionales, ocasionales, catedráticos, directores de programa, decanos) capacitados en resultados de aprendizaje que permita su implementación en el plan de estudios de cada programa. </t>
  </si>
  <si>
    <t>• Capacitaciones en Resultados de Aprendizaje-Momento y procedimiento para el seguimiento de los RA-Ingeniería de Sistemas.pdf</t>
  </si>
  <si>
    <t xml:space="preserve">La oficina de internacionalización formula un documento informe donde se evidencia la ejecución del plan de internacionalización desde el año 2016 hasta el 2022. Este informe contiene las actividades realizadas que involucran la participación de docentes y estudiantes de todos los programas.  </t>
  </si>
  <si>
    <t>A través de las actividades de internacionalización se enriquece la relación con la comunidad local, nacional e internacional, promoviendo convenios, alianzas con el propósito de desarrollar labores formativas, académicas, docentes, científicas, culturales y de extensión.</t>
  </si>
  <si>
    <t>• Ejecución Plan de Internacionalización 2016-2022.pdf</t>
  </si>
  <si>
    <t>Avance febrero 2023</t>
  </si>
  <si>
    <t xml:space="preserve">En el año 2022 se le asigna al profesor Edgar Arciniegas, docente de planta del programa, la función de implementación de un plan de interacción para el programa. Producto de ello, se tiene un informe de los resultados obtenidos. </t>
  </si>
  <si>
    <t xml:space="preserve">Fortalecimiento de las relaciones del programa de Ingeniería de Sistemas con el sector externo, logrando sinergias financieras, logísticas y tecnológicas que garanticen el logro de la misión de la institución. </t>
  </si>
  <si>
    <t>• Informe de Interacción e Internacionalización-Ingeniería de Sistemas-2022.pdf</t>
  </si>
  <si>
    <t>Desde la oficina de planeación se evalúan las necesidades fundamentales sobre infraestructura en el instituto y corroborando dichas necesidades con el plan decenal institucional se establecen los perfiles para los proyectos de obra.</t>
  </si>
  <si>
    <t xml:space="preserve">Contar con un plan de mantenimiento, actualización y reposición de la infraestructura física y tecnológica que permita que los procesos institucionales se puedan llevar a cabo en escenarios adecuados y pertinentes. </t>
  </si>
  <si>
    <t>• Proyección Plan Mantenimiento Infraestructura Física y Tecnológica 2022-2030.</t>
  </si>
  <si>
    <t xml:space="preserve">Demostrar la continuidad a través de los años, del plan de mantenimiento de la infraestructura física de la institucional, garantizando siempre que la comunidad cuente con los espacios físicos suficientes, adecuados y pertinentes para el desarrollo de las actividades académicas de los programas. </t>
  </si>
  <si>
    <t xml:space="preserve">En los últimos siete (7) años el Instituto Tecnológico ha celebrado seis (6) contratos relacionados al mantenimiento institucional, actualización y reposición de la infraestructura física y tecnológica. 
</t>
  </si>
  <si>
    <t>• Ejecución Plan de Mantenimiento Infraestructura Física y Tecnológica 2015-2021.pdf</t>
  </si>
  <si>
    <t xml:space="preserve">Actualmente, año 2023, está en marcha la construcción de la Facultad de Ingeniería y Ciencias Básicas donde operará la dirección del programa de Ingeniería de Sistemas; además, está en marcha la construcción de 8 aulas más. </t>
  </si>
  <si>
    <t xml:space="preserve">Contar con aulas de clase adecuadas y suficientes que atiendan las necesidades de los programas respecto a calidad, suficiencia y crecimiento estudiantil. </t>
  </si>
  <si>
    <t xml:space="preserve">• Contrato de Obra No. 219-2021-construcción 8 aulas.pdf
• Construcción de la facultad de ingeniería ITP sede Mocoa.pdf
</t>
  </si>
  <si>
    <t>* Estudio de Pertinencia Académica del Programa.pdf
• Estudio de Pertinencia Social del Programa.pdf</t>
  </si>
  <si>
    <t xml:space="preserve">• Plan de estudios del programa actualizado </t>
  </si>
  <si>
    <t xml:space="preserve">Desde el área de autoevaluación se lleva a cabo el proceso de análisis de los indicadores de la Educación Superior. Como evidencia se presentan informes semestrales. </t>
  </si>
  <si>
    <t xml:space="preserve">Hacer el control permanente de las estadísticas en cuanto a matriculados, graduados, tasas de deserción, etc. </t>
  </si>
  <si>
    <t>Programa pertinente para la región y el país que le permitirá a sus egresados enfrentar y responder efectivamente a los desafíos que enfrenta el mundo cada día, y así poder brindar soluciones a diferentes problemáticas en los contextos donde se desarrolle la profesión.</t>
  </si>
  <si>
    <t>• Análisis Indicadores de la Educación Superior-Ingeniería de Sistemas</t>
  </si>
  <si>
    <t xml:space="preserve">* Plan general de estudios Ingeniería de Sistemas. </t>
  </si>
  <si>
    <t>El programa en el marco del plan de interacción con su docente a cargo, Mag. Edgar Arciniegas, realiza un documento que evidencie los resultados de la implementación de mecanismos de interacción con comunidades locales, regionales y nacionales que den cuenta de los profesores y estudiantes vinculados.</t>
  </si>
  <si>
    <t xml:space="preserve">Mediante Acuerdo No. 04 de febrero 20 de 2018, se establecen los nuevos criterios para el desarrollo de la práctica empresarial y/o profesional en el Instituto Tecnológico del Putumayo. </t>
  </si>
  <si>
    <t xml:space="preserve">Contar con los lineamientos para el desarrollo de las prácticas empresariales y/o profesionales que se incluyen en los planes de estudios de los programas como estrategia de formación que permite la integración entre el Estado, la empresa y la Educación Superior. </t>
  </si>
  <si>
    <t xml:space="preserve">• Acuerdo No.04 de 2018- Práctica Empresarial y o Profesional. </t>
  </si>
  <si>
    <t xml:space="preserve">Los nuevos lineamientos curriculares institucionales, Acuerdo 20 de 2020, establece en el artículo primero la organización de contenidos, donde se especifica una jornada de actualización microcurricular cuya actividad se debe realizar anualmente. 
</t>
  </si>
  <si>
    <t xml:space="preserve">El ITP establece dentro de su normatividad el desarrollar mesas de trabajo por áreas de conocimiento con el fin de evaluar y aprobar las propuestas de actualización curricular. </t>
  </si>
  <si>
    <t xml:space="preserve">* Acuerdo 20 del 2020 Nuevos Lineamientos Curriculares Institucionales del ITP. </t>
  </si>
  <si>
    <r>
      <rPr>
        <b/>
        <u/>
        <sz val="10"/>
        <rFont val="Arial"/>
        <family val="2"/>
      </rPr>
      <t>COMPONENTE FORMATIVO:</t>
    </r>
    <r>
      <rPr>
        <sz val="10"/>
        <rFont val="Arial"/>
        <family val="2"/>
      </rPr>
      <t xml:space="preserve">
Revisión del plan general de estudios con el fin de ajustarlo a las nuevas dinámicas y necesidades del programa. </t>
    </r>
  </si>
  <si>
    <r>
      <rPr>
        <b/>
        <u/>
        <sz val="10"/>
        <rFont val="Arial"/>
        <family val="2"/>
      </rPr>
      <t>COMPONENTE FORMATIVO:</t>
    </r>
    <r>
      <rPr>
        <sz val="10"/>
        <rFont val="Arial"/>
        <family val="2"/>
      </rPr>
      <t xml:space="preserve">
Definir los resultados de aprendizaje en cada ciclo propedéutico para el programa, así como también los momentos de evaluación e instrumentos a aplicar. </t>
    </r>
  </si>
  <si>
    <r>
      <rPr>
        <b/>
        <u/>
        <sz val="10"/>
        <rFont val="Arial"/>
        <family val="2"/>
      </rPr>
      <t xml:space="preserve">COMPONENTE FORMATIVO: </t>
    </r>
    <r>
      <rPr>
        <sz val="10"/>
        <rFont val="Arial"/>
        <family val="2"/>
      </rPr>
      <t xml:space="preserve">
El programa no ha realizado un análisis del perfil de egreso. </t>
    </r>
  </si>
  <si>
    <r>
      <rPr>
        <b/>
        <u/>
        <sz val="10"/>
        <rFont val="Arial"/>
        <family val="2"/>
      </rPr>
      <t>COMPONENTE FORMATIVO:</t>
    </r>
    <r>
      <rPr>
        <sz val="10"/>
        <rFont val="Arial"/>
        <family val="2"/>
      </rPr>
      <t xml:space="preserve">
Es necesario actualizar los syllabus del programa. </t>
    </r>
  </si>
  <si>
    <r>
      <rPr>
        <b/>
        <u/>
        <sz val="10"/>
        <rFont val="Arial"/>
        <family val="2"/>
      </rPr>
      <t>COMPONENTE PEDAGÓGICO:</t>
    </r>
    <r>
      <rPr>
        <sz val="10"/>
        <rFont val="Arial"/>
        <family val="2"/>
      </rPr>
      <t xml:space="preserve">
El programa no ha diseñado un procedimiento para la evaluación del modelo pedagógico. </t>
    </r>
  </si>
  <si>
    <r>
      <rPr>
        <b/>
        <u/>
        <sz val="10"/>
        <rFont val="Arial"/>
        <family val="2"/>
      </rPr>
      <t>COMPONENTE PEDAGÓGICO:</t>
    </r>
    <r>
      <rPr>
        <sz val="10"/>
        <rFont val="Arial"/>
        <family val="2"/>
      </rPr>
      <t xml:space="preserve">
El programa debe formular y aplicar estrategias pedagógicas y didácticas a partir de las evaluaciones realizadas al modelo pedagógico. </t>
    </r>
  </si>
  <si>
    <r>
      <rPr>
        <b/>
        <u/>
        <sz val="10"/>
        <rFont val="Arial"/>
        <family val="2"/>
      </rPr>
      <t>COMPONENTE PEDAGÓGICO:</t>
    </r>
    <r>
      <rPr>
        <sz val="10"/>
        <rFont val="Arial"/>
        <family val="2"/>
      </rPr>
      <t xml:space="preserve">
El programa requiere de un documento que dé cuenta del uso de los ambientes de aprendizaje físicos y virtuales, las herramientas tecnológicas y las estrategias de interacción. </t>
    </r>
  </si>
  <si>
    <r>
      <rPr>
        <b/>
        <sz val="10"/>
        <rFont val="Arial"/>
        <family val="2"/>
      </rPr>
      <t>COMPONENTE PEDAGÓGICO:</t>
    </r>
    <r>
      <rPr>
        <sz val="10"/>
        <rFont val="Arial"/>
        <family val="2"/>
      </rPr>
      <t xml:space="preserve">
El programa debe definir y evaluar la metodología que se utilizará para el logro de los resultados de aprendizaje. </t>
    </r>
  </si>
  <si>
    <r>
      <rPr>
        <b/>
        <u/>
        <sz val="10"/>
        <rFont val="Arial"/>
        <family val="2"/>
      </rPr>
      <t>COMPONENTE PEDAGÓGICO:</t>
    </r>
    <r>
      <rPr>
        <sz val="10"/>
        <rFont val="Arial"/>
        <family val="2"/>
      </rPr>
      <t xml:space="preserve">
El programa debe definir el momento y el procedimiento para el seguimiento a la metodología a utilizar para el logro de los resultados de aprendizaje. </t>
    </r>
  </si>
  <si>
    <r>
      <rPr>
        <b/>
        <u/>
        <sz val="10"/>
        <rFont val="Arial"/>
        <family val="2"/>
      </rPr>
      <t xml:space="preserve">COMPONENTE DE INTERACCIÓN: </t>
    </r>
    <r>
      <rPr>
        <sz val="10"/>
        <rFont val="Arial"/>
        <family val="2"/>
      </rPr>
      <t xml:space="preserve">
Establecer estrategias de interacción con el contexto social, ambiental, tecnológico y cultural con el fin de contribuir con los aspectos curriculares del programa. </t>
    </r>
  </si>
  <si>
    <r>
      <rPr>
        <b/>
        <u/>
        <sz val="10"/>
        <rFont val="Arial"/>
        <family val="2"/>
      </rPr>
      <t xml:space="preserve">COMPONENTE DE INTERACCIÓN: </t>
    </r>
    <r>
      <rPr>
        <sz val="10"/>
        <rFont val="Arial"/>
        <family val="2"/>
      </rPr>
      <t xml:space="preserve">
Articulación de los procesos de internacionalización institucional con el programa, para el diseño y ejecución del plan de internacionalización. </t>
    </r>
  </si>
  <si>
    <r>
      <rPr>
        <b/>
        <u/>
        <sz val="10"/>
        <rFont val="Arial"/>
        <family val="2"/>
      </rPr>
      <t xml:space="preserve">COMPONENTE DE INTERACCIÓN: 
</t>
    </r>
    <r>
      <rPr>
        <sz val="10"/>
        <rFont val="Arial"/>
        <family val="2"/>
      </rPr>
      <t xml:space="preserve">El programa requiere de la construcción de un plan de interacción e internacionalización para su posterior seguimiento y formulación de un informe de resultados. </t>
    </r>
  </si>
  <si>
    <r>
      <rPr>
        <b/>
        <u/>
        <sz val="10"/>
        <rFont val="Arial"/>
        <family val="2"/>
      </rPr>
      <t xml:space="preserve">COMPONENTE DE INTERACCIÓN: 
</t>
    </r>
    <r>
      <rPr>
        <sz val="10"/>
        <rFont val="Arial"/>
        <family val="2"/>
      </rPr>
      <t xml:space="preserve">El programa no ha evaluado los mecanismos de interacción de estudiantes y profesores que fueron implementados en contextos sincrónicos y asincrónicos. </t>
    </r>
  </si>
  <si>
    <r>
      <rPr>
        <b/>
        <u/>
        <sz val="10"/>
        <rFont val="Arial"/>
        <family val="2"/>
      </rPr>
      <t xml:space="preserve">COMPONENTE DE INTERACCIÓN: 
</t>
    </r>
    <r>
      <rPr>
        <sz val="10"/>
        <rFont val="Arial"/>
        <family val="2"/>
      </rPr>
      <t xml:space="preserve">Evidencias y resultados de la implementación de mecanismos de interacción. </t>
    </r>
  </si>
  <si>
    <r>
      <rPr>
        <b/>
        <u/>
        <sz val="10"/>
        <rFont val="Arial"/>
        <family val="2"/>
      </rPr>
      <t xml:space="preserve">COMPONENTE DE INTERACCIÓN: 
</t>
    </r>
    <r>
      <rPr>
        <sz val="10"/>
        <rFont val="Arial"/>
        <family val="2"/>
      </rPr>
      <t xml:space="preserve">Recursos (humanos, financieros, tecnológicos y físicos) requeridos en la implementación del plan de interacción. </t>
    </r>
  </si>
  <si>
    <r>
      <rPr>
        <b/>
        <u/>
        <sz val="10"/>
        <rFont val="Arial"/>
        <family val="2"/>
      </rPr>
      <t xml:space="preserve">COMPONENTE DE INTERACCIÓN: 
</t>
    </r>
    <r>
      <rPr>
        <sz val="10"/>
        <rFont val="Arial"/>
        <family val="2"/>
      </rPr>
      <t>Proyección para los próximos 7 años del plan de internacionalización.</t>
    </r>
  </si>
  <si>
    <r>
      <t xml:space="preserve">CONCEPTUALIZACIÓN TEÓRICA Y ESPISTEMOLÓGICA: 
</t>
    </r>
    <r>
      <rPr>
        <sz val="10"/>
        <rFont val="Arial"/>
        <family val="2"/>
      </rPr>
      <t xml:space="preserve">El programa no cuenta con un documento actualizado de los fundamentos teóricos y epistemológicos que sustentan los conocimientos del programa. </t>
    </r>
  </si>
  <si>
    <r>
      <rPr>
        <b/>
        <u/>
        <sz val="10"/>
        <rFont val="Arial"/>
        <family val="2"/>
      </rPr>
      <t xml:space="preserve">MECANISMOS DE EVALUACIÓN: 
</t>
    </r>
    <r>
      <rPr>
        <sz val="10"/>
        <rFont val="Arial"/>
        <family val="2"/>
      </rPr>
      <t xml:space="preserve">El programa debe definir los momentos de seguimiento a los mecanismos de evaluación del proceso formativo. </t>
    </r>
  </si>
  <si>
    <r>
      <rPr>
        <b/>
        <u/>
        <sz val="10"/>
        <rFont val="Arial"/>
        <family val="2"/>
      </rPr>
      <t xml:space="preserve">MECANISMOS DE EVALUACIÓN: 
</t>
    </r>
    <r>
      <rPr>
        <sz val="10"/>
        <rFont val="Arial"/>
        <family val="2"/>
      </rPr>
      <t xml:space="preserve">Resultados de la definición de estrategias y mecanismos para avanzar gradualmente en las condiciones de accesibilidad de la comunidad educativa. </t>
    </r>
  </si>
  <si>
    <r>
      <rPr>
        <b/>
        <u/>
        <sz val="10"/>
        <rFont val="Arial"/>
        <family val="2"/>
      </rPr>
      <t xml:space="preserve">CARACTERÍSTICAS DEL GRUPO DE PROFESORES: 
</t>
    </r>
    <r>
      <rPr>
        <sz val="10"/>
        <rFont val="Arial"/>
        <family val="2"/>
      </rPr>
      <t xml:space="preserve">Es necesario describir el grupo de profesores del programa. </t>
    </r>
  </si>
  <si>
    <r>
      <rPr>
        <b/>
        <u/>
        <sz val="10"/>
        <rFont val="Arial"/>
        <family val="2"/>
      </rPr>
      <t xml:space="preserve">CARACTERÍSTICAS DEL GRUPO DE PROFESORES: 
</t>
    </r>
    <r>
      <rPr>
        <sz val="10"/>
        <rFont val="Arial"/>
        <family val="2"/>
      </rPr>
      <t xml:space="preserve">Contar con un plan de vinculación profesoral actualizado. </t>
    </r>
  </si>
  <si>
    <r>
      <rPr>
        <b/>
        <u/>
        <sz val="10"/>
        <rFont val="Arial"/>
        <family val="2"/>
      </rPr>
      <t xml:space="preserve">PERFILES DE LOS PROFESORES: 
</t>
    </r>
    <r>
      <rPr>
        <sz val="10"/>
        <rFont val="Arial"/>
        <family val="2"/>
      </rPr>
      <t xml:space="preserve">Descripción de los perfiles de los profesores del programa. </t>
    </r>
  </si>
  <si>
    <r>
      <rPr>
        <b/>
        <u/>
        <sz val="10"/>
        <rFont val="Arial"/>
        <family val="2"/>
      </rPr>
      <t xml:space="preserve">ASIGNACIÓN Y GESTIÓN DE LAS ACTIVIDADES DE LOS PROFESORES: 
</t>
    </r>
    <r>
      <rPr>
        <sz val="10"/>
        <rFont val="Arial"/>
        <family val="2"/>
      </rPr>
      <t xml:space="preserve">Es necesario describir la asignación y gestión de las actividades de los profesores realizadas durante los últimos 7 años. </t>
    </r>
  </si>
  <si>
    <r>
      <rPr>
        <b/>
        <u/>
        <sz val="10"/>
        <rFont val="Arial"/>
        <family val="2"/>
      </rPr>
      <t xml:space="preserve">ASIGNACIÓN Y GESTIÓN DE LAS ACTIVIDADES DE LOS PROFESORES: </t>
    </r>
    <r>
      <rPr>
        <sz val="10"/>
        <rFont val="Arial"/>
        <family val="2"/>
      </rPr>
      <t>Ampliación de la Planta Docente para el cumplimiento de labores formativas  y de investigación.</t>
    </r>
  </si>
  <si>
    <r>
      <rPr>
        <b/>
        <u/>
        <sz val="10"/>
        <rFont val="Arial"/>
        <family val="2"/>
      </rPr>
      <t xml:space="preserve">ASIGNACIÓN Y GESTIÓN DE LAS ACTIVIDADES DE LOS PROFESORES: 
</t>
    </r>
    <r>
      <rPr>
        <sz val="10"/>
        <rFont val="Arial"/>
        <family val="2"/>
      </rPr>
      <t xml:space="preserve">Es necesario que el programa haga seguimiento y evalúe la asignación y gestión de las actividades de los profesores. </t>
    </r>
  </si>
  <si>
    <r>
      <rPr>
        <b/>
        <u/>
        <sz val="10"/>
        <rFont val="Arial"/>
        <family val="2"/>
      </rPr>
      <t xml:space="preserve">PERMANENCIA, DESARROLLO Y CAPACITACIÓN PROFESORAL: 
</t>
    </r>
    <r>
      <rPr>
        <sz val="10"/>
        <rFont val="Arial"/>
        <family val="2"/>
      </rPr>
      <t xml:space="preserve">Es importante que el programa establezca estrategias y acciones que promuevan la permanencia de los profesores. </t>
    </r>
  </si>
  <si>
    <r>
      <rPr>
        <b/>
        <u/>
        <sz val="10"/>
        <rFont val="Arial"/>
        <family val="2"/>
      </rPr>
      <t xml:space="preserve">PERMANENCIA, DESARROLLO Y CAPACITACIÓN PROFESORAL: 
</t>
    </r>
    <r>
      <rPr>
        <sz val="10"/>
        <rFont val="Arial"/>
        <family val="2"/>
      </rPr>
      <t xml:space="preserve">El programa no cuenta con una proyección para los próximos 7 años del plan de desarrollo y capacitación de los profesores. </t>
    </r>
  </si>
  <si>
    <r>
      <rPr>
        <b/>
        <u/>
        <sz val="10"/>
        <rFont val="Arial"/>
        <family val="2"/>
      </rPr>
      <t xml:space="preserve">PERMANENCIA, DESARROLLO Y CAPACITACIÓN PROFESORAL: 
</t>
    </r>
    <r>
      <rPr>
        <sz val="10"/>
        <rFont val="Arial"/>
        <family val="2"/>
      </rPr>
      <t xml:space="preserve">Capacitación Docente. </t>
    </r>
  </si>
  <si>
    <r>
      <rPr>
        <b/>
        <u/>
        <sz val="10"/>
        <rFont val="Arial"/>
        <family val="2"/>
      </rPr>
      <t xml:space="preserve">PERMANENCIA, DESARROLLO Y CAPACITACIÓN PROFESORAL: </t>
    </r>
    <r>
      <rPr>
        <sz val="10"/>
        <rFont val="Arial"/>
        <family val="2"/>
      </rPr>
      <t xml:space="preserve">
Nivelación Salarial.</t>
    </r>
  </si>
  <si>
    <r>
      <rPr>
        <b/>
        <u/>
        <sz val="10"/>
        <rFont val="Arial"/>
        <family val="2"/>
      </rPr>
      <t xml:space="preserve">SEGUIMIENTO Y EVALUACIÓN DE PROFESORES: 
</t>
    </r>
    <r>
      <rPr>
        <sz val="10"/>
        <rFont val="Arial"/>
        <family val="2"/>
      </rPr>
      <t xml:space="preserve">Es importante que el programa realice el seguimiento respectivo y la evaluación de los profesores. </t>
    </r>
  </si>
  <si>
    <r>
      <t xml:space="preserve">Asegurar un sistema educativo con equidad, con un sistema que se adapta a la diversidad y esté pensado en dar a cada estudiante lo que necesita en el marco de un enfoque diferencial; en educar de acuerdo a las diferencias y necesidades individuales de orden social, económico, político, cultural, lingüístico, físico y geográfico más allá de enfoques asistencialistas, compensatorios y focalizados. </t>
    </r>
    <r>
      <rPr>
        <b/>
        <sz val="10"/>
        <color theme="1"/>
        <rFont val="Arial"/>
        <family val="2"/>
      </rPr>
      <t xml:space="preserve">
</t>
    </r>
  </si>
  <si>
    <t>Desde la política de internacionalización aprobada mediante acuerdo 11 del 18 de junio de 2019, está definida la modalidad internacionalización del currículo como un proceso que trasciende las fronteras de las disciplinas y las inserta en dimensiones internacionales y multiculturales innovando en los procesos de enseñanza aprendizaje formando educandos a través del desarrollo de competencias interculturales para que se desempeñen con profesionalismo y competitividad en contextos transnacionales.</t>
  </si>
  <si>
    <t>La proyección de los lineamientos académicos para la internacionalización del currículo de la cátedra Cultura Amazónica contiene aspectos como la gestión académica en función del currículo, la propuesta pedagógica y las competencias del egresado.</t>
  </si>
  <si>
    <t xml:space="preserve">Dentro del proceso de convocatoria de docentes de tiempo completo de carácter ocasional, se establece que para la evaluación de hojas vida, se tendrá en cuenta la experiencia en investigación y extensión. </t>
  </si>
  <si>
    <t xml:space="preserve">Contar con docentes de tiempo completo que estén certificados por una IES del MEN, que cuenta con experiencia en investigación. </t>
  </si>
  <si>
    <t xml:space="preserve">* Resolución No. 475 del 2021 por la cual se establece el procedimiento y se convoca a los interesados para vinculación como docentes tiempo completo con carácter ocasional, para el año académico 2022 en el ITP. </t>
  </si>
  <si>
    <t xml:space="preserve">* Estrategias para incentivar el interés en los estudiantes y docentes a realizar proyectos de investigación ITP.pdf
</t>
  </si>
  <si>
    <t xml:space="preserve">El Instituto Tecnológico del Putumayo a través del Acuerdo No. 13 de diciembre de 2020 actualiza el reglamento del sistema de incentivos y estímulos a investigadores. El acuerdo determina, entre otros aspectos, el tipo de productos que otorgan el derecho a incentivos y estímulos a investigadores. 
</t>
  </si>
  <si>
    <t xml:space="preserve">El ITP cuenta con normatividad actualizada y vigente que permite que tanto docentes como estudiantes participen de los  procesos de investigación. Sin embrago, para que esta normatividad se difunda y pueda llegar a todos los profesores y estudiantes, se establecen como medios de divulgación la página web institucional, el fan page del ITP y otros espacios como son jornadas de capacitación y demás.
</t>
  </si>
  <si>
    <t xml:space="preserve">Desde la oficina de Talento Humano se formula un documento que permite evidenciar las estrategias y acciones implantadas que promueven la permanencia de los profesores del ITP. </t>
  </si>
  <si>
    <t xml:space="preserve">Contar con docentes incentivados en continuar en la institución prestando un servicio de calidad debido a su experiencia ya reconocida. </t>
  </si>
  <si>
    <t xml:space="preserve">La institución cuenta con un plan de capacitación y formación actualizado para la vigencia 2022. </t>
  </si>
  <si>
    <t xml:space="preserve">El Plan Anual de Capacitación y Formación 2022, estipula actividades transversales dirigidas para administrativos y docentes del ITP. Respecto a la capacitación docente se proyecta: Curso en Pedagogía y Didáctica; Estrategias pedagógicas y didácticas en educación superior; Curso: Diseño, implementación y Evaluación curricular (rubricas); Diplomado en Docencia universitaria; Taller en producción y construcción de artículos conforme al Índice Bibliográfico Publindex; Taller en redacción científica; Taller en formulación y evaluación de proyectos de investigación; Taller para el uso de herramientas estadísticas y diseño experimental Parte I; Taller para el uso de herramientas estadísticas y diseño experimental Parte II; Taller de creación y actualización del CVLAC y GRUPLAC; Taller en Construcción de objetos virtuales de aprendizaje; Nivelación en Ingles para investigadores; Taller sobre Normatividad sobre calidad de la educación superior; Taller Metodologías de planificación; Curso de Excel Avanzado; Taller indicador de autoevaluación;  Curso de acreditación Institucional.  </t>
  </si>
  <si>
    <t xml:space="preserve">* Plan de capacitación y formación 2022.
* Actividades realizadas plan de capacitación 2020. 
* Capacitación a profesores y estudiantes 2021-2022. </t>
  </si>
  <si>
    <t xml:space="preserve">A través de los contratos de prestación de servicios 112 y 113 del 2023, se contrata la suscripción a las bases de datos de contenidos digitales Ambientalex y E-libro. </t>
  </si>
  <si>
    <t xml:space="preserve">Fortalecer la biblioteca institucional con la finalidad que docentes y estudiantes tengan acceso a la información científica y académica propia del programa. </t>
  </si>
  <si>
    <t>• Contratos No. 112 y 113 de 2023-base de datos Ambientalex y E-libro.pdf</t>
  </si>
  <si>
    <t>* Valor del contrato Ambientalex $18,000,000
* Valor del contrato E-Libro $21,364,772</t>
  </si>
  <si>
    <t>• Proyección Medios Educativos 2021-2027 Mocoa.pdf</t>
  </si>
  <si>
    <t xml:space="preserve">Contar con un plan de mantenimiento y reposición proyectado que permita que los procesos institucionales se puedan llevar a cabo en escenarios adecuados y pertinentes. </t>
  </si>
  <si>
    <t xml:space="preserve">Resultados del plan de mantenimiento, actualización y reposición de la infraestructura física y tecnológica. </t>
  </si>
  <si>
    <t>Avance abril 2023</t>
  </si>
  <si>
    <t xml:space="preserve">Desde el área de gestión de calidad se formula la propuesta para definir los lineamientos, actividades y responsables para la elaboración y seguimiento del Proyecto Educativo de Programa ofertados por el ITP. </t>
  </si>
  <si>
    <t>• Proyecto de Procedimiento para la Elaboración y Seguimiento a los PEP-2023.docx</t>
  </si>
  <si>
    <t xml:space="preserve">Contar con los lineamientos, actividades y responsables para llevar a cabo la elaboración, aprobación, seguimiento y mejora de los PEP de todos los programas en el ITP. </t>
  </si>
  <si>
    <t xml:space="preserve">Para el desarrollo del plan de interacción o extensión y proyección social se requiere de recursos que se encuentran aprobados en la Política Financiera del ITP bajo el Resolución No. 0493 del 2020 donde se establece el 3% el rubro destinado; con base en esta política, se formula el Plan de Proyección Social para la vigencia 2022. </t>
  </si>
  <si>
    <t>Los recursos financieros aprobados en la política financiera garantiza el normal ejercicio de los planes, que para el caso, es el plan de interacción.</t>
  </si>
  <si>
    <t>* Plan de Vinculación Académica Sector Productivo-Social y Cultural 2022. 
• Documento de política financiera para el manejo de los recursos financieros orientadas al desarrollo las labores formativas, aca.pdf</t>
  </si>
  <si>
    <t xml:space="preserve">El nuevo PEP del programa de Ingeniería de Sistemas por ciclos, establece los fundamentos teóricos y epistemológicos que sustentan el programa. </t>
  </si>
  <si>
    <t>Que el programa cuente con la información teórica y antecedentes respecto a los sistemas de información, orientando así una perspectiva educativa donde los estudiantes deben desarrollar habilidades para pensar y a través de estas apropiarse del conocimiento de la técnica y de las ciencias.</t>
  </si>
  <si>
    <t>• Fundamentos Teóricos y Epistemológicos Programa Ingeniería de Sistemas por ciclos 2023.pdf</t>
  </si>
  <si>
    <t xml:space="preserve">Existe un proyecto de resolución por medio la cual se unifican y adoptan normas correspondientes al funcionamiento
del Comité Curricular del Instituto Tecnológico del Putumayo. 
</t>
  </si>
  <si>
    <t xml:space="preserve">Disponer de un organismo asesor responsable de recomendar al Consejo Académico los planes de estudio o el programa
curricular de cada unidad de formación de los programas académicos. 
</t>
  </si>
  <si>
    <t>• Proyecto de Resolución Funcionamiento Comité Curricular 2020.pdf</t>
  </si>
  <si>
    <t>Avance mayo 2023</t>
  </si>
  <si>
    <t xml:space="preserve">El programa ha llevado a cabo jornadas de actualizacion de syllabus con docentes. Producto de ello se han actualizado los syllabuis de la unidad de formacion proyecto de software 1, 2 y 3. </t>
  </si>
  <si>
    <t xml:space="preserve">Contar con los contendos actualizados del nuevo plan de estudios del programa. </t>
  </si>
  <si>
    <t>* Syllabus programa Ingeniería de Sistemas por ciclos 2023.zip</t>
  </si>
  <si>
    <t>* Formular y aplicar estrategias pedagógicas y didácticas a partir de las evaluaciones realizadas al modelo pedagógico-Ingeniería.pdf</t>
  </si>
  <si>
    <t>El programa dispone de estrategias pedagógicas y didácticas a partir del acuerdo de nuevos lineamientos curriculares institucionales; es así como el programa a partir de estos lineamientos, aplica estas estrategias en los programadores de clases.</t>
  </si>
  <si>
    <t xml:space="preserve">Contar con lineamientos pedagógicos y didácticos orientados hacia aprendizajes significativos que posibilitan en el estudiante el desarrollo de un pensamiento reflexivo y crítico, que permiten la participación activa de los estudiantes y potencia en estos, el aprender a aprender, aprender a ser, aprender a hacer, el aprender a saber, aprender a emprender y aprenden a convivir. </t>
  </si>
  <si>
    <t>* Implementar mesas de trabajo para la articulación de contenidos curriculares o syllabus con los resultados de aprendizaje del pr.pdf</t>
  </si>
  <si>
    <t>El programa de Ingeniería de Sistemas por ciclos articula, las competencias, los espacios académicos, el perfil de egreso y métodos de evaluación con los resultados de aprendizaje por cada ciclo, tanto profesional como tecnológico.</t>
  </si>
  <si>
    <t xml:space="preserve">Actualización del plan de estudios de acuerdo  a las nuevas tendencias y necesidades en TIC y con ello se incorpora los resultados de aprendizaje que exigen los nuevos lineamientos curriculares institucionales que están en armonía con los del MEN. </t>
  </si>
  <si>
    <t>Avance marzo 2023</t>
  </si>
  <si>
    <t>Avance junio 2023</t>
  </si>
  <si>
    <t>* Artículos de investigación programa Ingeniería de Sistemas 2022.pdf
* Productos de Investigación Virtualab Ingeniería de Sistemas.pdf</t>
  </si>
  <si>
    <t xml:space="preserve">El Acuerdo No. 036 de diciembre 21 de 2021 por medio del cual se actualiza el sistema de investigación del ITP, establece en el Capítulo VII el proceso de presentación y ejecución de proyectos de investigación donde se determina los criterios de evaluación. </t>
  </si>
  <si>
    <t xml:space="preserve">Contar con criterios de evaluación de los proyectos de investigación: criterio programático, criterio de disponibilidad de los recursos, criterio técnico, criterio científico. </t>
  </si>
  <si>
    <t>• Acuerdo 036-2021-Actualización Sistema de Investigación ITP</t>
  </si>
  <si>
    <t>Avance julio 2023</t>
  </si>
  <si>
    <t xml:space="preserve">Desde el CIECYT se tiene sistematizado los productos de investigación desarrollados por los grupos y semilleros en cada uno de los programas académicos. </t>
  </si>
  <si>
    <t xml:space="preserve">Sistematización de los productos de investigación desarrollados por estudiantes y profesores de los diferentes programas académicos. </t>
  </si>
  <si>
    <t>* Clasificación y organización de los productos de investigación del programa de Ingeniería de Sistemas.xlsx</t>
  </si>
  <si>
    <t>Avance agosto 2023</t>
  </si>
  <si>
    <t xml:space="preserve">100% documento de indicadores de Educación Superior. </t>
  </si>
  <si>
    <t xml:space="preserve">100% estudio de pertinencia académica elaborado. </t>
  </si>
  <si>
    <t xml:space="preserve">100% estudio de pertinencia social elaborado. </t>
  </si>
  <si>
    <t xml:space="preserve">100% documento elaborado. </t>
  </si>
  <si>
    <t xml:space="preserve">100% procedimiento diseñado. </t>
  </si>
  <si>
    <t xml:space="preserve">100% documento formulado. </t>
  </si>
  <si>
    <t xml:space="preserve">Realizar capacitaciones sobre el diseño y evaluación de los resultados de aprendizaje. </t>
  </si>
  <si>
    <t xml:space="preserve">Porcentaje de profesores capacitados. </t>
  </si>
  <si>
    <t xml:space="preserve">70% profesores del programa capacitados. </t>
  </si>
  <si>
    <t xml:space="preserve">70% plan de interacción ejecutado. </t>
  </si>
  <si>
    <t xml:space="preserve">70% del plan ejecutado. </t>
  </si>
  <si>
    <t xml:space="preserve">1 00% documento actualizado. </t>
  </si>
  <si>
    <t xml:space="preserve">Capacitar sobre el sistema de evaluación con resultados de aprendizaje. </t>
  </si>
  <si>
    <t xml:space="preserve">70% profesores del programa capacitados en RA. </t>
  </si>
  <si>
    <t xml:space="preserve">70% plan ejecutado. </t>
  </si>
  <si>
    <t xml:space="preserve">Porcentaje de la política establecida. </t>
  </si>
  <si>
    <t xml:space="preserve">Porcentaje de avance del documento descriptivo. </t>
  </si>
  <si>
    <t xml:space="preserve">Porcentaje de avance del documento PEP. </t>
  </si>
  <si>
    <t xml:space="preserve">Porcentaje de actualización del plan de estudios. </t>
  </si>
  <si>
    <t xml:space="preserve">Porcentaje de avance del documento de análisis. </t>
  </si>
  <si>
    <t xml:space="preserve">Porcentaje de avance del documento analítico. </t>
  </si>
  <si>
    <t xml:space="preserve">Porcentaje de avance del documento de rasgos distintivos. </t>
  </si>
  <si>
    <t xml:space="preserve">Revisión y ajuste del plan general de estudios del programa. </t>
  </si>
  <si>
    <t xml:space="preserve">Porcentaje de revisión y ajuste del plan de estudios. </t>
  </si>
  <si>
    <t xml:space="preserve">Número de metodologías establecidas.  </t>
  </si>
  <si>
    <t xml:space="preserve">3 metodologías establecidas para la evaluación de RA. </t>
  </si>
  <si>
    <t xml:space="preserve">Porcentaje de docentes capacitados en RA. </t>
  </si>
  <si>
    <t xml:space="preserve">70% de docentes capacitados en RA. </t>
  </si>
  <si>
    <t xml:space="preserve">Número de informes de  resultados de evaluación de RA por año. </t>
  </si>
  <si>
    <t xml:space="preserve">Porcentaje de avance en el diseño del plan. </t>
  </si>
  <si>
    <t xml:space="preserve">100% plan de mejoramiento diseñado. </t>
  </si>
  <si>
    <t xml:space="preserve">Porcentaje de actualización del perfil de egreso. </t>
  </si>
  <si>
    <t xml:space="preserve">100% perfil de egreso actualizado. </t>
  </si>
  <si>
    <t xml:space="preserve">Porcentaje de syllabus actualizados. </t>
  </si>
  <si>
    <t xml:space="preserve">Porcentaje de avance en el diseño del procedimiento. </t>
  </si>
  <si>
    <t>Porcentaje de estrategias pedagógicas formuladas y aplicadas.</t>
  </si>
  <si>
    <t xml:space="preserve">70% estrategias pedagógicas formuladas y aplicadas. </t>
  </si>
  <si>
    <t xml:space="preserve">Porcentaje de avance del documento. </t>
  </si>
  <si>
    <t xml:space="preserve">Porcentaje de metodologías definidas y evaluadas. </t>
  </si>
  <si>
    <t xml:space="preserve">70% de metodologías definidas y evaluadas. </t>
  </si>
  <si>
    <t xml:space="preserve">Porcentaje de ejecución del plan. </t>
  </si>
  <si>
    <t xml:space="preserve">70% plan de internacionalización ejecutado. </t>
  </si>
  <si>
    <t xml:space="preserve">Número de mecanismos de interacción evaluados.  </t>
  </si>
  <si>
    <t xml:space="preserve">2 mecanismos de interacción evaluados. </t>
  </si>
  <si>
    <t xml:space="preserve">Porcentaje de avance del documento de evidencia. </t>
  </si>
  <si>
    <t xml:space="preserve">100% documento de evidencia.  </t>
  </si>
  <si>
    <t>Porcentaje de recursos necesarios.</t>
  </si>
  <si>
    <t xml:space="preserve">70% de los recursos implementados. </t>
  </si>
  <si>
    <t xml:space="preserve">Porcentaje de avance de la proyección del plan. </t>
  </si>
  <si>
    <t xml:space="preserve">100% plan de internacionalización proyectado. </t>
  </si>
  <si>
    <t xml:space="preserve">1 00% documento. </t>
  </si>
  <si>
    <t xml:space="preserve">Porcentaje de avance de la resolución de convocatoria. </t>
  </si>
  <si>
    <t xml:space="preserve">100% acto administrativo aprobado. </t>
  </si>
  <si>
    <t xml:space="preserve">Porcentaje de avance del acuerdo de prácticas. </t>
  </si>
  <si>
    <t xml:space="preserve">Articulación de contenidos curriculares o syllabus con los resultados de aprendizaje del programa. </t>
  </si>
  <si>
    <t xml:space="preserve">Porcentaje de articulación entre los syllabus y los RA. </t>
  </si>
  <si>
    <t xml:space="preserve">100% contenidos curriculares del programa articulados con los RA. </t>
  </si>
  <si>
    <t xml:space="preserve">Porcentaje de avance procedimiento establecido. </t>
  </si>
  <si>
    <t xml:space="preserve">100% procedimiento establecido. </t>
  </si>
  <si>
    <t xml:space="preserve">Porcentaje de avance del acuerdo de lineamientos curriculares donde se defina los tiempos para el seguimiento de los micro y macro currículos. </t>
  </si>
  <si>
    <t xml:space="preserve">Actualización de los Syllabus.                                                     </t>
  </si>
  <si>
    <t xml:space="preserve">Porcentaje de avance del acuerdo de integración de mallas. </t>
  </si>
  <si>
    <t>Porcentaje de docentes con formación o experiencia en investigación</t>
  </si>
  <si>
    <t xml:space="preserve">50% docentes provisionales y ocasionales con formación o experiencia en investigación. </t>
  </si>
  <si>
    <t xml:space="preserve">Cantidad de grupos de investigación del programa reconocidos. </t>
  </si>
  <si>
    <t xml:space="preserve">1 grupo de investigación del programa reconocido. </t>
  </si>
  <si>
    <t xml:space="preserve">Cantidad de estrategias adoptadas. </t>
  </si>
  <si>
    <t xml:space="preserve">Porcentaje de la política de investigación que establezca los mecanismos para evaluar los productos de investigación. </t>
  </si>
  <si>
    <t xml:space="preserve">Porcentaje de productos de investigación clasificados, organizados y sistematizados. </t>
  </si>
  <si>
    <t xml:space="preserve">70% productos de investigación clasificados, organizados y sistematizados. </t>
  </si>
  <si>
    <t xml:space="preserve">Cantidad de artículos científicos publicados. </t>
  </si>
  <si>
    <t xml:space="preserve">2 artículos científicos del programa publicados. </t>
  </si>
  <si>
    <t xml:space="preserve">Cantidad de proyectos de investigación del programa. </t>
  </si>
  <si>
    <t xml:space="preserve">10 proyectos de investigación del programa. </t>
  </si>
  <si>
    <t>Cantidad de proyectos financiados.</t>
  </si>
  <si>
    <t xml:space="preserve">1 proyecto financiado. </t>
  </si>
  <si>
    <t xml:space="preserve">Cantidad de proyectos de investigación publicados. </t>
  </si>
  <si>
    <t xml:space="preserve">2 proyectos de investigación publicados. </t>
  </si>
  <si>
    <t xml:space="preserve">Porcentaje de avance de los lineamientos. </t>
  </si>
  <si>
    <t xml:space="preserve">Porcentaje de avance del informe de seguimiento. </t>
  </si>
  <si>
    <t xml:space="preserve">100% informe de seguimiento. </t>
  </si>
  <si>
    <t xml:space="preserve">100% plan proyectado. </t>
  </si>
  <si>
    <t xml:space="preserve">Cantidad de estudiantes y docentes partícipes de procesos de movilidad nacional e internacional. </t>
  </si>
  <si>
    <t xml:space="preserve">1 docente y 1 estudiante partícipes de procesos de movilidad nacional e internacional. </t>
  </si>
  <si>
    <t xml:space="preserve">Número de convenios. </t>
  </si>
  <si>
    <t xml:space="preserve">Porcentaje de avance del documento diagnóstico. </t>
  </si>
  <si>
    <t xml:space="preserve">Porcentaje de avance del plan. </t>
  </si>
  <si>
    <t xml:space="preserve">70% plan de vinculación ejecutado. </t>
  </si>
  <si>
    <t xml:space="preserve">Cantidad de informes de seguimiento.  </t>
  </si>
  <si>
    <t xml:space="preserve">1 informe de seguimiento. </t>
  </si>
  <si>
    <t xml:space="preserve">Porcentaje de avance del plan proyectado. </t>
  </si>
  <si>
    <t xml:space="preserve">Porcentaje de avance de la ejecución del cronograma ejecutado. </t>
  </si>
  <si>
    <t xml:space="preserve">70%v cronograma ejecutado. </t>
  </si>
  <si>
    <t xml:space="preserve">Porcentaje de avance del diseño de la matriz. </t>
  </si>
  <si>
    <t xml:space="preserve">100% matriz diseñada. </t>
  </si>
  <si>
    <t>Porcentaje de profesores caracterizados.</t>
  </si>
  <si>
    <t xml:space="preserve">100% profesores del programa caracterizados. </t>
  </si>
  <si>
    <t xml:space="preserve">Cantidad de docentes de TC vinculados. </t>
  </si>
  <si>
    <t xml:space="preserve">1 docente de TC vinculado. </t>
  </si>
  <si>
    <t xml:space="preserve">Porcentaje de profesores descritos. </t>
  </si>
  <si>
    <t xml:space="preserve">100% profesores del programa descritos. </t>
  </si>
  <si>
    <t xml:space="preserve">Porcentaje de actividades de profesores documentadas y descritas durante los últimos 7 años. </t>
  </si>
  <si>
    <t xml:space="preserve">70% de actividades de profesores documentadas y descritas durante los últimos 7 años. </t>
  </si>
  <si>
    <t xml:space="preserve">Cantidad de informes de seguimiento. </t>
  </si>
  <si>
    <t xml:space="preserve">1 informe de seguimiento y evaluación por periodo académico. </t>
  </si>
  <si>
    <t xml:space="preserve">Porcentaje de profesores capacitados en diferentes áreas.. </t>
  </si>
  <si>
    <t xml:space="preserve">70% profesores capacitados en diferentes áreas. </t>
  </si>
  <si>
    <t>Cantidad de capacitaciones en procesos de investigación</t>
  </si>
  <si>
    <t xml:space="preserve">2 capacitaciones al año. </t>
  </si>
  <si>
    <t xml:space="preserve">Porcentaje de avance estudio de homologación y nivelación salarial. </t>
  </si>
  <si>
    <t xml:space="preserve">100% estudio de  nivelación consolidado. </t>
  </si>
  <si>
    <t xml:space="preserve">Cantidad de informes de evaluación docente. </t>
  </si>
  <si>
    <t xml:space="preserve">1 Informe de evaluación docente por periodo académico. </t>
  </si>
  <si>
    <t xml:space="preserve">Cantidad de computadores adquiridos. </t>
  </si>
  <si>
    <t xml:space="preserve">Porcentaje de ejecución del plan de renovación de equipos de cómputo. </t>
  </si>
  <si>
    <t xml:space="preserve">50% plan ejecutado. </t>
  </si>
  <si>
    <t xml:space="preserve">Porcentaje de ejecución del plan de adquisición de bibliotecas virtuales. </t>
  </si>
  <si>
    <t xml:space="preserve">2 software adquiridos. </t>
  </si>
  <si>
    <t xml:space="preserve">Cantidad de software adquiridos. </t>
  </si>
  <si>
    <t>Estampilla Pro Desarrollo.</t>
  </si>
  <si>
    <t xml:space="preserve">Tranferencia de Nación - Funcionamiento. </t>
  </si>
  <si>
    <t xml:space="preserve">Cantidad de equipos para el fortalecimiento de las prácticas conforme a las tecnologías de información de la industria TI 4.0. </t>
  </si>
  <si>
    <t xml:space="preserve">30 equipos adquiridos para el fortalecimiento de las prácticas conforme a las tecnologías de información de la industria TI 4.0. </t>
  </si>
  <si>
    <t xml:space="preserve">Porcentaje de avance del informe.  </t>
  </si>
  <si>
    <t xml:space="preserve">100% informe realizado. </t>
  </si>
  <si>
    <t xml:space="preserve">Porcentaje de ejecución del plan de compra de libros. </t>
  </si>
  <si>
    <t xml:space="preserve">70% de ejecución del plan de compras de libros. </t>
  </si>
  <si>
    <t xml:space="preserve">Cantidad de aulas construidas. </t>
  </si>
  <si>
    <t xml:space="preserve">Porcentaje de ejeccución del plan de mantenimiento. </t>
  </si>
  <si>
    <t>Plan de Fomento - Estampilla Pro Desarrollo.</t>
  </si>
  <si>
    <t xml:space="preserve">Cantidad de laboratorios construidos para desarrollo de software. </t>
  </si>
  <si>
    <t xml:space="preserve">Porcentaje de avance de la actualización del plan decenal de infraestructura. </t>
  </si>
  <si>
    <t xml:space="preserve">100% plan actualizado. </t>
  </si>
  <si>
    <t xml:space="preserve">Porcentaje de avance del informe de resultados. </t>
  </si>
  <si>
    <t xml:space="preserve">100% informe de resultados. </t>
  </si>
  <si>
    <t>* Grupo VirtuaLab reconocido.pdf</t>
  </si>
  <si>
    <t>El programa de Ingeniería de Sistemas cuenta con el grupo de investigación VirtuaLab que está reconocido según la publicación de resultados preliminares de la convocatoria No. 894 de 2021 del Ministerio de Ciencia, Tecnología e Innovación del Gobierno Nacional de Colombia Minciencias.</t>
  </si>
  <si>
    <t xml:space="preserve">Fortalecimiento de la investigación en el programa que propende porque los estudiantes y docentes afiancen sus habilidades y adquieran nuevos conocimientos y aporten a la región productos de investigación que impacten en todos los sectores. </t>
  </si>
  <si>
    <t>El programa a través del grupo de investigación VirtuaLab ha realizado proyectos de investigación que permiten evidenciar los resultados de la implementación de estrategias, medios y contenidos para la formación en investigación, innovación que motiven el interés y la participación en estudiantes y docentes.</t>
  </si>
  <si>
    <t xml:space="preserve">Fortalecimiento de la formación en investigación que propenda por el interés en estudiantes y profesores para que participen en la realización de proyectos de investigación. En este sentido a la fecha,  se han elaborado y/o publicado mas de 30 productos de investigación a través del grupo VirtuaLab. </t>
  </si>
  <si>
    <t>* Productos de Investigación Virtualab Ingeniería de Sistemas.pdf</t>
  </si>
  <si>
    <t>Actualización de syllabus o contenidos curriculares.</t>
  </si>
  <si>
    <t>Adquisición de equipos de cómputo.</t>
  </si>
  <si>
    <t xml:space="preserve">Porcentaje de avance del concurso docente. </t>
  </si>
  <si>
    <t>70% concurso docente.</t>
  </si>
  <si>
    <t xml:space="preserve">110 computadores adquiridos. </t>
  </si>
  <si>
    <t>Contar con los contenidos actualizados del nuevo plan de estudios del programa.</t>
  </si>
  <si>
    <t>El programa ha llevado a cabo jornadas de actualización de syllabus con docentes. Producto de ello se han actualizado los syllabus de la unidad de formación proyecto de software 1, 2 y 3.</t>
  </si>
  <si>
    <t>Avance septiembre 2023</t>
  </si>
  <si>
    <t xml:space="preserve">Se cuenta con un informe de los productos del grupo de investigación VIRTUALAB. El informe consta de: identidad del grupo, líneas de investigación, áreas de investigación, integrantes, retos, producción bibliográfica (artículos publicados, capítulos de libros publicados, documentos de trabajo, otros). </t>
  </si>
  <si>
    <t xml:space="preserve">Que el programa de Ingeniería de Sistemas y su grupo de investigación VIRTUALAB, cuente con los siguientes productos de investigación: 11 artículos publicado, 1 capítulo de libro publicado, 1 documento de trabajo, 3 artículos de divulgación publicados, 2 proyectos software, 3 participaciones en eventos científicos internacionales, 10 proyectos de investigación, y 4 participaciones en comités de evaluación. </t>
  </si>
  <si>
    <t>El acuerdo No. 13 del 07 de diciembre del 2020 define los lineamientos que deben cumplir los productos de investigación por los cuales los docentes pueden acceder a incentivos en el ITP.</t>
  </si>
  <si>
    <t xml:space="preserve">Disponer de lineamientos claros respecto a la publicación de artículos de investigación y otros productos resultado de la creación o investigación. </t>
  </si>
  <si>
    <t>* Acuerdo No 13 del 2020-Actualización Reglamento Sistemas Incentivos y Estímulos Investigadores ITP.pdf</t>
  </si>
  <si>
    <t xml:space="preserve">1 convenio. </t>
  </si>
  <si>
    <t>* Acuerdos de voluntades o convenios que respalden las prácticas o pasantías en los próximos 7 años-Ingeniería de Sistemas s....pdf</t>
  </si>
  <si>
    <t xml:space="preserve">El programa de Ingeniería de Sistemas por ciclos propedéuticos cuenta actualmente y para los próximos siete años con convenios que respaldan y respaldarán las prácticas y pasantías del programa; entre estos, hay un convenio con la Organización Zonal Indígena del Putumayo. </t>
  </si>
  <si>
    <t xml:space="preserve">De acuerdo con la Política de Educación Inclusiva del ITP, los grupos indígenas son una de las poblaciones más proclives al ser excluidos del sistema educativo por diferentes circunstancias; por ello, para el programa de Ingeniería de Sistemas es prioritario, y es un rasgo distintivo del programa, trabajar con las comunidades indígenas. </t>
  </si>
  <si>
    <t xml:space="preserve">Para el área de extensión y proyección social del ITP, es muy importante conocer las necesidades del sector productivo respecto a la oferta institucional; por ello, se cuenta con un informe que se actualiza anualmente, respecto al diagnóstico de las necesidades de formación requerido por el sector productivo. </t>
  </si>
  <si>
    <t xml:space="preserve">Contar con información actualizada y relevante en cuanto a las necesidades del sector productivo propias del programa Ingeniería de Sistemas y Desarrollo de Software. </t>
  </si>
  <si>
    <t xml:space="preserve">Actualización del plan de interacción con la comunidad, sector productivo, social y cultural para la vigencia 2022. </t>
  </si>
  <si>
    <t xml:space="preserve">Actividades de extensión alineadas con los nuevos requerimientos por parte del MEN. </t>
  </si>
  <si>
    <t xml:space="preserve">* Plan de Extensión y Proyección Social 2021-2027. </t>
  </si>
  <si>
    <t xml:space="preserve">La oficina de proyección social cuenta con un cronograma de actividades a través del cual se planea las acciones a llevarse a cabo en cada periodo académico. Una de las actividades programadas son las jornadas de inducción a docentes donde se da a conocer, entre otros temas, la política de extensión y proyección social, las estrategias de extensión y el plan trianual de oferta de extensión.  </t>
  </si>
  <si>
    <t xml:space="preserve">Docentes enterados de la materialización de la política de extensión a través del plan trianual de oferta de extensión y que desde ese marco las agendas semanales deben articularse. </t>
  </si>
  <si>
    <t>* Acta Inducción Docentes-Proyección Social 2022.pdf</t>
  </si>
  <si>
    <t>* Matriz de Priorización para Evaluar la Ejecución de Convenios.xlsx</t>
  </si>
  <si>
    <t xml:space="preserve">Desde el área de extensión y proyección social del ITP, se ha diseñado una matriz de priorización para la evaluación de la ejecución de los convenios que respaldan las prácticas y pasantías de los programas. </t>
  </si>
  <si>
    <t xml:space="preserve">Contar con una matriz que permita evaluar la ejecución de los acuerdos de voluntades y convenios entre el Instituto Tecnológico del Putumayo y otras organizaciones, entidades y/o empresas. 
</t>
  </si>
  <si>
    <t>* Desccripción Grupo de Profesores-Ingeniería de Sistemas 2022.pdf</t>
  </si>
  <si>
    <t>El programa de Ingeniería de Sistemas por ciclos propedéuticos cuenta para el desarrollo de sus actividades académicas con docentes de un nivel de formación pedagógica y profesional que le permite desarrollar satisfactoriamente sus actividades de docencia, investigación y proyección social, acorde con la naturaleza, estructura y complejidad de los programas.</t>
  </si>
  <si>
    <t xml:space="preserve">El programa de Ingeniería de Sistemas por ciclos propedéuticos dispone de un documento descriptivo que relaciona información de sus profesores como: nivel de formación, experiencia en educación superior, experiencia laboral, y dedicación en horas a las funciones sustantivas de docencia, investigación, proyección social y si da lugar, dedicación a la labora administrativa. 
</t>
  </si>
  <si>
    <t xml:space="preserve">La descripción de la asignación y gestión de las actividades de los profesores se disponen cada semestre académico mediante acuerdos por medio de los cuales se establecen las actividades prioritarias para la elaboración de la asignación académica. </t>
  </si>
  <si>
    <t xml:space="preserve">Actividades académicas establecidas con miras a la renovación y acreditación de los programas académicos. </t>
  </si>
  <si>
    <t xml:space="preserve">* Descripción de la asignación y gestión de las actividades de los profesores realizada durante los últimos siete (7) años indican.rar </t>
  </si>
  <si>
    <t>* Descripción de las estrategias y acciones actualizadas que promuevan la permanencia de los profesores 2023.pdf</t>
  </si>
  <si>
    <t xml:space="preserve">Garantizar los recursos financieros que permitan que los procesos de desarrollo y capacitación docente de los profesores se lleven a cabo. </t>
  </si>
  <si>
    <t xml:space="preserve">* Proyección de la Planeación Financiera 2021-2028.pdf </t>
  </si>
  <si>
    <t xml:space="preserve">El ITP cuenta con la proyección financiera para los próximos 7 años de: "clasificación: 4014; concepto: talento humano y cualificación docente; periodo: 2021-2028. </t>
  </si>
  <si>
    <t xml:space="preserve">El Instituto Tecnológico del Putumayo realiza procesos de capacitación a profesores y estudiantes en competencias digitales, pedagógicas, investigativas y demás temas pertinentes. 
</t>
  </si>
  <si>
    <t xml:space="preserve">Docentes capacitados y formados continuamente con el fin de garantizar un servicio de enseñanza con calidad. </t>
  </si>
  <si>
    <t xml:space="preserve">* Capacitación a profesores y estudiantes 2021-2022.pdf </t>
  </si>
  <si>
    <t xml:space="preserve">Dotar a los docentes y estudiantes del ITP de las herramientas tecnológicas y demás medios educativos necesarias como apoyo de los procesos de formación a través de metodologías de enseñanza que permiten la flexibilidad en la modalidad de estudio. </t>
  </si>
  <si>
    <t xml:space="preserve">• Contrato 196 del 10 de noviembre del 2021-Adquisición Equipos Tecnológicos.pdf 
* Contrato 188-2023-Suministro Equípos de Cómputo-Servidor-Elementos de Tecnología.pdf
</t>
  </si>
  <si>
    <t xml:space="preserve">* Valor del contrato No. 196 = $299,951,000. 
* Valor del contrato No. 188 = $250,612,000
</t>
  </si>
  <si>
    <t xml:space="preserve">A través del contrato No. 196 del 10 de noviembre del 2021 el ITP adquiere 70 portátiles,71 diademas bluetooth con micrófono, 75 cables HDMI y 70 mesas de computador, entre otras herramientas tecnológicas. Así mismo, mediante contrato de suministro No. 188 de 2023, se adquieren, entre otros elementos: escáner, impresoras, computadores, servidor, memorias, discos internos, radios. </t>
  </si>
  <si>
    <t>* Diagnóstico de Necesidades de Formación Requerido por el Sector Productivo-2023.pdf</t>
  </si>
  <si>
    <t>* Documento que establezca las estrategias para la internacionalización del currículo.pdf</t>
  </si>
  <si>
    <t>Fortalecer el proceso de investigación de los programas a través de la destinación de recursos financieros necesarios para la consecución de proyectos de investigación.</t>
  </si>
  <si>
    <t>Avance octubre 2023</t>
  </si>
  <si>
    <t>SGC-Director de Programa</t>
  </si>
  <si>
    <t>SGC</t>
  </si>
  <si>
    <t xml:space="preserve">Si bien el programa de Ingeniería de Sistemas no ha sido beneficiario de la financiación de proyectos de investigación a través de la bolsa concursable, la institución si cuenta con los lineamientos que definen los requisitos y términos de referencia para que cualquier programa puede presentarse a una convocatoria. </t>
  </si>
  <si>
    <t xml:space="preserve">Contar con los términos de referencia claros para la asignación de recursos de los proyectos de investigación de los programas. </t>
  </si>
  <si>
    <t>* Resolución 1292-2022-Resultados Proyectos Bolsa Concursable-Ingeniería Ambiental e Ingeniería Forestal.pdf
* Términos de referencia proyectos de investigación bolsa concursable.pdf</t>
  </si>
  <si>
    <t xml:space="preserve">En el año 2022, se implementó la estrategia de internacionalización denominada “segunda lengua”  En este sentido, el 4 de agosto del
año 2022, el ITP hace entrega oficial de los tiquetes para que los estudiantes Leidy Vannesa Díaz de Ingeniería Civil y Mauricio Alfonso Aguilera de Ingeniería Forestal y el docente Jhon Henry Cuellar del Programa de Sistemas, puedan viajar a Montreal Canadá a hacer parte del convenio de Movilidad con Canadá
College. Durante un mes se dedicarán al fortalecimiento de la segunda lengua “inglés”. </t>
  </si>
  <si>
    <t xml:space="preserve">1 laboratorios construidos para desarrollo de software. </t>
  </si>
  <si>
    <t>*  Proyecto de construcción de una sala de informática.pptx</t>
  </si>
  <si>
    <t xml:space="preserve">Dentro de la construcción de la facultad de ingeniería y ciencias básicas se tiene proyectado en el primer piso la construcción de un laboratorio de ingeniería de sistemas que tendrá una capacidad para 40 estudiantes, con un área de 151.1 m2. </t>
  </si>
  <si>
    <t xml:space="preserve">Que el programa de ingeniería de sistemas cuente con la infraestructura tecnológica necesaria, adecuada y dotada para llevar a cabo las actividades de práctica. </t>
  </si>
  <si>
    <t xml:space="preserve">Dentro la planeación financiera para la ejecución de proyectos, se tiene como meta para el periodo 2023-2024 la “adecuación de las salas de cómputo MAC, en la sede Mocoa del ITP en el marco del proyecto de dotación de equipos de cómputo MAC con financiación a través del plan de fomento y con un valor presupuestado de $300.0000.000. </t>
  </si>
  <si>
    <t>Que el programa de ingeniería de sistemas cuente con los espacios tecnológicos adecuados donde los estudiantes puedan llevar a cabo las actividades de prácticas.</t>
  </si>
  <si>
    <t>* Infraestructura Física ITP.pptx</t>
  </si>
  <si>
    <t>* Descripción Grupo de Profesores-Ingeniería de Sistemas 2022.pdf</t>
  </si>
  <si>
    <t>Avance noviembre 2023</t>
  </si>
  <si>
    <t>* Resolución No. 1168 de 2023-Convocatoria Vinuclacion Docentes Ocasionales Vigencia 2024-1.pdf</t>
  </si>
  <si>
    <t xml:space="preserve">Mediante Resolución No. 1168 de octubre 30 de 2023 se establece el procedimiento y se convoca a los interesados para selección y vinculación de docentes ocasionales para la vigencia académica 2024. Dentro de los perfiles profesionales solicitados está: ingeniero en telecomunicaciones y/o ingeniero mecatrónico, ingeniero de sistemas, licenciado en matemáticas. Los perfiles solicitados tienen un área de desempeño con capacidad   de desarrollo de procesos de investigación, extensión, proyección social y para orientar las unidades de formación del componente de desarrollo de software y afines. </t>
  </si>
  <si>
    <t xml:space="preserve">Contar con docentes de tiempo completo que fortalezcan las funciones de docencia, investigación, extensión y proyección social. Esta vinculación para el programa permitirá que asignaturas propias como las de desarrollo de software, se garanticen sin contratiempos y con la calidad que se requiere.  </t>
  </si>
  <si>
    <t xml:space="preserve">En SECOP II se encuentra en proceso de evaluación y observaciones para la realización, proyección y desarrollo de la reestructuración organizacional del ITP. Dentro de las fases y/o productos que se requieren está: estudio técnico, financiero y jurídico para la ampliación de planta docente. El estudio financiero para la ampliación de la planta docente implica en el futuro el mejoramiento salarial de los profesores. 
</t>
  </si>
  <si>
    <t xml:space="preserve">Crecimiento y mejoramiento salarial de la planta docente. </t>
  </si>
  <si>
    <t>*  Ficha Técnica-Modernización Institucional-2023.pdf</t>
  </si>
  <si>
    <t xml:space="preserve">Que los programas cuenten con los medios educativos necesarios y pertinentes como bibliotecas físicas y virtuales, medios tecnológicos, salas de informática y laboratorios con el fin de fortalecer el proceso de enseñanza y aprendizaje. </t>
  </si>
  <si>
    <t>* Histórico Planes de Adquisición. 
* Plan de Medios Educativos 2017-2023.pdf
* Evaluación del Plan de Medios Educativos 2017-2023-.pdf</t>
  </si>
  <si>
    <t>El ITP cuenta con un plan decenal de infraestructura física 2023-2032 el cual tiene como objetivo el de definir las pautas y criterios de intervención cualitativa y cuantitativa de las nuevas obras de la planta física, propiciando una cultura arquitectónica y urbana institucional, como marco de actuación para un desarrollo sostenido de su planta física.</t>
  </si>
  <si>
    <t xml:space="preserve">Garantizar la disposición de los recursos necesarios para la construcción  y adecuación de los diferentes espacios físicos con los que debe contar la Institución. </t>
  </si>
  <si>
    <t>* Plan Decenal de Infraestructura Física ITP 2023-2032.pdf</t>
  </si>
  <si>
    <t xml:space="preserve">50% plan de adquisición de bibliotecas virtuales ejecutado. </t>
  </si>
  <si>
    <t xml:space="preserve">La institución dispone de los planes de adquisición que se ejecutaron en los últimos años y que por medio de los cuales se garantizó la disposición de los medios educativos necesarios para el desarrollo normal de las actividades académicas. Así mismo, dispone del plan de medios educativos 2017-2023 donde se lista todo lo que se ha adquirido en el ITP por concepto de: bibliotecas físicas y virtuales, medios tecnológicos, salas de informática y laboratorios. Se cuenta, además, con un informe de evaluación del este plan donde se especifica el porcentaje de ejecución del mismo, los resultados obtenidos y su impacto en la comunidad educativa.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</si>
</sst>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_-;\-&quot;$&quot;* #,##0_-;_-&quot;$&quot;* &quot;-&quot;_-;_-@_-"/>
  </numFmts>
  <fonts count="14" x14ac:knownFonts="1">
    <font>
      <sz val="11"/>
      <color theme="1"/>
      <name val="Calibri"/>
      <family val="2"/>
      <scheme val="minor"/>
    </font>
    <font>
      <sz val="10"/>
      <color theme="1"/>
      <name val="Calibri"/>
      <family val="2"/>
      <scheme val="minor"/>
    </font>
    <font>
      <b/>
      <sz val="10"/>
      <color theme="1"/>
      <name val="Calibri"/>
      <family val="2"/>
      <scheme val="minor"/>
    </font>
    <font>
      <sz val="9"/>
      <color indexed="81"/>
      <name val="Tahoma"/>
      <family val="2"/>
    </font>
    <font>
      <b/>
      <sz val="9"/>
      <color indexed="81"/>
      <name val="Tahoma"/>
      <family val="2"/>
    </font>
    <font>
      <sz val="10"/>
      <name val="Calibri"/>
      <family val="2"/>
      <scheme val="minor"/>
    </font>
    <font>
      <sz val="11"/>
      <color theme="1"/>
      <name val="Calibri"/>
      <family val="2"/>
      <scheme val="minor"/>
    </font>
    <font>
      <sz val="11"/>
      <name val="Calibri"/>
      <family val="2"/>
      <scheme val="minor"/>
    </font>
    <font>
      <b/>
      <sz val="11"/>
      <name val="Calibri"/>
      <family val="2"/>
      <scheme val="minor"/>
    </font>
    <font>
      <b/>
      <sz val="10"/>
      <color theme="1"/>
      <name val="Arial"/>
      <family val="2"/>
    </font>
    <font>
      <sz val="10"/>
      <color theme="1"/>
      <name val="Arial"/>
      <family val="2"/>
    </font>
    <font>
      <b/>
      <sz val="10"/>
      <name val="Arial"/>
      <family val="2"/>
    </font>
    <font>
      <sz val="10"/>
      <name val="Arial"/>
      <family val="2"/>
    </font>
    <font>
      <b/>
      <u/>
      <sz val="10"/>
      <name val="Arial"/>
      <family val="2"/>
    </font>
  </fonts>
  <fills count="21">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6" tint="-0.249977111117893"/>
        <bgColor indexed="64"/>
      </patternFill>
    </fill>
    <fill>
      <patternFill patternType="solid">
        <fgColor rgb="FFFF66FF"/>
        <bgColor indexed="64"/>
      </patternFill>
    </fill>
    <fill>
      <patternFill patternType="solid">
        <fgColor rgb="FF00B0F0"/>
        <bgColor indexed="64"/>
      </patternFill>
    </fill>
    <fill>
      <patternFill patternType="solid">
        <fgColor rgb="FFFFFF99"/>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92D050"/>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2" tint="-0.249977111117893"/>
        <bgColor indexed="64"/>
      </patternFill>
    </fill>
    <fill>
      <patternFill patternType="solid">
        <fgColor theme="0"/>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164" fontId="6" fillId="0" borderId="0" applyFont="0" applyFill="0" applyBorder="0" applyAlignment="0" applyProtection="0"/>
    <xf numFmtId="9" fontId="6" fillId="0" borderId="0" applyFont="0" applyFill="0" applyBorder="0" applyAlignment="0" applyProtection="0"/>
  </cellStyleXfs>
  <cellXfs count="165">
    <xf numFmtId="0" fontId="0" fillId="0" borderId="0" xfId="0"/>
    <xf numFmtId="0" fontId="1" fillId="2" borderId="0" xfId="0" applyFont="1" applyFill="1" applyAlignment="1">
      <alignment vertical="justify" wrapText="1"/>
    </xf>
    <xf numFmtId="0" fontId="1" fillId="2" borderId="0" xfId="0" applyFont="1" applyFill="1"/>
    <xf numFmtId="0" fontId="1" fillId="2" borderId="0" xfId="0" applyFont="1" applyFill="1" applyAlignment="1">
      <alignment horizontal="left" vertical="top" wrapText="1"/>
    </xf>
    <xf numFmtId="0" fontId="2" fillId="2" borderId="0" xfId="0" applyFont="1" applyFill="1"/>
    <xf numFmtId="0" fontId="1" fillId="2" borderId="0" xfId="0" applyFont="1" applyFill="1" applyAlignment="1">
      <alignment horizontal="left" vertical="center" wrapText="1"/>
    </xf>
    <xf numFmtId="164" fontId="1" fillId="2" borderId="0" xfId="1" applyFont="1" applyFill="1" applyAlignment="1">
      <alignment horizontal="left"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1" fillId="2" borderId="0" xfId="0" applyFont="1" applyFill="1" applyAlignment="1">
      <alignment horizontal="center" vertical="top" wrapText="1"/>
    </xf>
    <xf numFmtId="0" fontId="1" fillId="2" borderId="0" xfId="0" applyFont="1" applyFill="1" applyAlignment="1">
      <alignment horizontal="center" vertical="top"/>
    </xf>
    <xf numFmtId="164" fontId="1" fillId="2" borderId="0" xfId="1" applyFont="1" applyFill="1" applyAlignment="1">
      <alignment horizontal="right" vertical="top" wrapText="1"/>
    </xf>
    <xf numFmtId="0" fontId="5" fillId="2" borderId="0" xfId="0" applyFont="1" applyFill="1" applyAlignment="1">
      <alignment vertical="center" wrapText="1"/>
    </xf>
    <xf numFmtId="0" fontId="1" fillId="2" borderId="0" xfId="0" applyFont="1" applyFill="1" applyAlignment="1">
      <alignment vertical="center"/>
    </xf>
    <xf numFmtId="9" fontId="1" fillId="2" borderId="0" xfId="2" applyFont="1" applyFill="1" applyAlignment="1">
      <alignment horizontal="center" vertical="top"/>
    </xf>
    <xf numFmtId="0" fontId="7" fillId="2" borderId="1" xfId="0" applyFont="1" applyFill="1" applyBorder="1" applyAlignment="1">
      <alignment horizontal="center" vertical="top" wrapText="1"/>
    </xf>
    <xf numFmtId="0" fontId="7" fillId="2" borderId="1" xfId="0" applyFont="1" applyFill="1" applyBorder="1" applyAlignment="1">
      <alignment horizontal="left" vertical="top"/>
    </xf>
    <xf numFmtId="0" fontId="7" fillId="2" borderId="0" xfId="0" applyFont="1" applyFill="1" applyAlignment="1">
      <alignment vertical="center"/>
    </xf>
    <xf numFmtId="0" fontId="0" fillId="2" borderId="0" xfId="0" applyFont="1" applyFill="1"/>
    <xf numFmtId="0" fontId="9" fillId="2" borderId="0" xfId="0" applyFont="1" applyFill="1" applyAlignment="1">
      <alignment horizontal="center" vertical="center"/>
    </xf>
    <xf numFmtId="0" fontId="9" fillId="2" borderId="0" xfId="0" applyFont="1" applyFill="1" applyAlignment="1">
      <alignment horizontal="left" vertical="top"/>
    </xf>
    <xf numFmtId="164" fontId="10" fillId="2" borderId="0" xfId="1" applyFont="1" applyFill="1" applyAlignment="1">
      <alignment horizontal="center" vertical="top" wrapText="1"/>
    </xf>
    <xf numFmtId="0" fontId="10" fillId="2" borderId="0" xfId="0" applyFont="1" applyFill="1" applyAlignment="1">
      <alignment horizontal="center" vertical="top" wrapText="1"/>
    </xf>
    <xf numFmtId="0" fontId="10" fillId="2" borderId="0" xfId="0" applyFont="1" applyFill="1" applyAlignment="1">
      <alignment horizontal="center" vertical="top"/>
    </xf>
    <xf numFmtId="0" fontId="11" fillId="2" borderId="15" xfId="0" applyFont="1" applyFill="1" applyBorder="1" applyAlignment="1">
      <alignment vertical="top"/>
    </xf>
    <xf numFmtId="9" fontId="10" fillId="2" borderId="0" xfId="2" applyFont="1" applyFill="1" applyAlignment="1">
      <alignment horizontal="left" vertical="top"/>
    </xf>
    <xf numFmtId="0" fontId="10" fillId="2" borderId="0" xfId="0" applyFont="1" applyFill="1"/>
    <xf numFmtId="0" fontId="10" fillId="2" borderId="1" xfId="0" applyFont="1" applyFill="1" applyBorder="1" applyAlignment="1">
      <alignment vertical="top" wrapText="1"/>
    </xf>
    <xf numFmtId="0" fontId="9" fillId="2" borderId="0" xfId="0" applyFont="1" applyFill="1" applyAlignment="1">
      <alignment horizontal="center" vertical="center" wrapText="1"/>
    </xf>
    <xf numFmtId="0" fontId="11" fillId="6" borderId="1" xfId="0" applyFont="1" applyFill="1" applyBorder="1" applyAlignment="1">
      <alignment horizontal="center" vertical="center" wrapText="1"/>
    </xf>
    <xf numFmtId="0" fontId="11" fillId="6" borderId="1" xfId="0" applyFont="1" applyFill="1" applyBorder="1" applyAlignment="1">
      <alignment horizontal="center" vertical="center"/>
    </xf>
    <xf numFmtId="0" fontId="9" fillId="2" borderId="1" xfId="0" applyFont="1" applyFill="1" applyBorder="1" applyAlignment="1">
      <alignment horizontal="center" vertical="center"/>
    </xf>
    <xf numFmtId="0" fontId="12" fillId="0" borderId="1" xfId="0" applyFont="1" applyBorder="1" applyAlignment="1">
      <alignment horizontal="left" vertical="top" wrapText="1"/>
    </xf>
    <xf numFmtId="0" fontId="12" fillId="2" borderId="1" xfId="0" applyFont="1" applyFill="1" applyBorder="1" applyAlignment="1">
      <alignment horizontal="left" vertical="top" wrapText="1"/>
    </xf>
    <xf numFmtId="164" fontId="12" fillId="2" borderId="1" xfId="1" applyFont="1" applyFill="1" applyBorder="1" applyAlignment="1">
      <alignment horizontal="right" vertical="top" wrapText="1"/>
    </xf>
    <xf numFmtId="164" fontId="12" fillId="2" borderId="1" xfId="1" applyFont="1" applyFill="1" applyBorder="1" applyAlignment="1">
      <alignment horizontal="left" vertical="top" wrapText="1"/>
    </xf>
    <xf numFmtId="0" fontId="12" fillId="2" borderId="1" xfId="0" applyFont="1" applyFill="1" applyBorder="1" applyAlignment="1">
      <alignment horizontal="center" vertical="top"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0" borderId="3" xfId="0" applyFont="1" applyBorder="1" applyAlignment="1">
      <alignment horizontal="left" vertical="top" wrapText="1"/>
    </xf>
    <xf numFmtId="0" fontId="12" fillId="0" borderId="1" xfId="0" applyFont="1" applyFill="1" applyBorder="1" applyAlignment="1">
      <alignment horizontal="left" vertical="top" wrapText="1"/>
    </xf>
    <xf numFmtId="0" fontId="12" fillId="0" borderId="2" xfId="0" applyFont="1" applyFill="1" applyBorder="1" applyAlignment="1">
      <alignment horizontal="left" vertical="top" wrapText="1"/>
    </xf>
    <xf numFmtId="164" fontId="12" fillId="0" borderId="1" xfId="1" applyFont="1" applyFill="1" applyBorder="1" applyAlignment="1">
      <alignment horizontal="right" vertical="top" wrapText="1"/>
    </xf>
    <xf numFmtId="0" fontId="12" fillId="0" borderId="1" xfId="0" applyFont="1" applyFill="1" applyBorder="1" applyAlignment="1">
      <alignment vertical="top" wrapText="1"/>
    </xf>
    <xf numFmtId="0" fontId="12" fillId="0" borderId="2" xfId="0" applyFont="1" applyFill="1" applyBorder="1" applyAlignment="1">
      <alignment vertical="top" wrapText="1"/>
    </xf>
    <xf numFmtId="0" fontId="12" fillId="2" borderId="2" xfId="0" applyFont="1" applyFill="1" applyBorder="1" applyAlignment="1">
      <alignment horizontal="left" vertical="top" wrapText="1"/>
    </xf>
    <xf numFmtId="0" fontId="13" fillId="2" borderId="2" xfId="0" applyFont="1" applyFill="1" applyBorder="1" applyAlignment="1">
      <alignment horizontal="left" vertical="top" wrapText="1"/>
    </xf>
    <xf numFmtId="0" fontId="10" fillId="2" borderId="0" xfId="0" applyFont="1" applyFill="1" applyAlignment="1">
      <alignment horizontal="left" vertical="top" wrapText="1"/>
    </xf>
    <xf numFmtId="0" fontId="12" fillId="2" borderId="2" xfId="0" applyFont="1" applyFill="1" applyBorder="1" applyAlignment="1">
      <alignment horizontal="center" vertical="top" wrapText="1"/>
    </xf>
    <xf numFmtId="0" fontId="12" fillId="2" borderId="1" xfId="0" applyFont="1" applyFill="1" applyBorder="1" applyAlignment="1">
      <alignment horizontal="center" vertical="top"/>
    </xf>
    <xf numFmtId="0" fontId="12" fillId="2" borderId="1" xfId="0" applyFont="1" applyFill="1" applyBorder="1" applyAlignment="1">
      <alignment horizontal="left" vertical="top" wrapText="1"/>
    </xf>
    <xf numFmtId="0" fontId="12" fillId="0" borderId="1" xfId="0" applyFont="1" applyFill="1" applyBorder="1" applyAlignment="1">
      <alignment horizontal="right" vertical="top"/>
    </xf>
    <xf numFmtId="0" fontId="12" fillId="2" borderId="1" xfId="0" applyFont="1" applyFill="1" applyBorder="1" applyAlignment="1">
      <alignment wrapText="1"/>
    </xf>
    <xf numFmtId="0" fontId="12" fillId="0" borderId="3" xfId="0" applyFont="1" applyFill="1" applyBorder="1" applyAlignment="1">
      <alignment horizontal="left" vertical="top" wrapText="1"/>
    </xf>
    <xf numFmtId="164" fontId="12" fillId="0" borderId="1" xfId="1" applyFont="1" applyFill="1" applyBorder="1" applyAlignment="1">
      <alignment horizontal="left" vertical="top" wrapText="1"/>
    </xf>
    <xf numFmtId="0" fontId="10" fillId="2" borderId="1" xfId="0" applyFont="1" applyFill="1" applyBorder="1" applyAlignment="1">
      <alignment horizontal="left"/>
    </xf>
    <xf numFmtId="0" fontId="11" fillId="2" borderId="0" xfId="0" applyFont="1" applyFill="1" applyAlignment="1">
      <alignment vertical="center"/>
    </xf>
    <xf numFmtId="0" fontId="12" fillId="2" borderId="0" xfId="0" applyFont="1" applyFill="1" applyAlignment="1">
      <alignment horizontal="left" vertical="center" wrapText="1"/>
    </xf>
    <xf numFmtId="0" fontId="12" fillId="2" borderId="0" xfId="0" applyFont="1" applyFill="1" applyAlignment="1">
      <alignment vertical="center" wrapText="1"/>
    </xf>
    <xf numFmtId="0" fontId="11" fillId="5" borderId="2" xfId="0" applyFont="1" applyFill="1" applyBorder="1" applyAlignment="1">
      <alignment horizontal="left" vertical="center" wrapText="1"/>
    </xf>
    <xf numFmtId="164" fontId="11" fillId="5" borderId="1" xfId="1" applyFont="1" applyFill="1" applyBorder="1" applyAlignment="1">
      <alignment horizontal="right" vertical="center" wrapText="1"/>
    </xf>
    <xf numFmtId="164" fontId="11" fillId="0" borderId="0" xfId="1"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0" xfId="0" applyFont="1" applyFill="1" applyAlignment="1">
      <alignment horizontal="center" vertical="center"/>
    </xf>
    <xf numFmtId="0" fontId="9" fillId="2" borderId="0" xfId="0" applyFont="1" applyFill="1"/>
    <xf numFmtId="0" fontId="10" fillId="2" borderId="0" xfId="0" applyFont="1" applyFill="1" applyAlignment="1">
      <alignment horizontal="left" vertical="center" wrapText="1"/>
    </xf>
    <xf numFmtId="164" fontId="10" fillId="2" borderId="0" xfId="1" applyFont="1" applyFill="1" applyAlignment="1">
      <alignment horizontal="right" vertical="top" wrapText="1"/>
    </xf>
    <xf numFmtId="164" fontId="10" fillId="2" borderId="0" xfId="1" applyFont="1" applyFill="1" applyAlignment="1">
      <alignment horizontal="left" vertical="center" wrapText="1"/>
    </xf>
    <xf numFmtId="0" fontId="10" fillId="2" borderId="0" xfId="0" applyFont="1" applyFill="1" applyAlignment="1">
      <alignment horizontal="center" vertical="center"/>
    </xf>
    <xf numFmtId="9" fontId="10" fillId="2" borderId="1" xfId="2" applyFont="1" applyFill="1" applyBorder="1" applyAlignment="1">
      <alignment horizontal="center" vertical="top"/>
    </xf>
    <xf numFmtId="9" fontId="10" fillId="6" borderId="1" xfId="2" applyFont="1" applyFill="1" applyBorder="1" applyAlignment="1">
      <alignment horizontal="center" vertical="top"/>
    </xf>
    <xf numFmtId="0" fontId="10" fillId="2" borderId="1" xfId="0" applyFont="1" applyFill="1" applyBorder="1" applyAlignment="1">
      <alignment horizontal="left" vertical="top" wrapText="1"/>
    </xf>
    <xf numFmtId="0" fontId="10" fillId="2" borderId="1" xfId="0" applyFont="1" applyFill="1" applyBorder="1"/>
    <xf numFmtId="0" fontId="11" fillId="15" borderId="2" xfId="0" applyFont="1" applyFill="1" applyBorder="1" applyAlignment="1">
      <alignment horizontal="center" vertical="center" wrapText="1"/>
    </xf>
    <xf numFmtId="9" fontId="9" fillId="11" borderId="1" xfId="2" applyFont="1" applyFill="1" applyBorder="1" applyAlignment="1">
      <alignment horizontal="center" vertical="center"/>
    </xf>
    <xf numFmtId="9" fontId="9" fillId="7" borderId="1" xfId="2" applyFont="1" applyFill="1" applyBorder="1" applyAlignment="1">
      <alignment horizontal="center" vertical="center"/>
    </xf>
    <xf numFmtId="9" fontId="9" fillId="16" borderId="1" xfId="2" applyFont="1" applyFill="1" applyBorder="1" applyAlignment="1">
      <alignment horizontal="center" vertical="center"/>
    </xf>
    <xf numFmtId="9" fontId="9" fillId="12" borderId="1" xfId="2" applyFont="1" applyFill="1" applyBorder="1" applyAlignment="1">
      <alignment horizontal="center" vertical="center"/>
    </xf>
    <xf numFmtId="0" fontId="10" fillId="2" borderId="0" xfId="0" applyFont="1" applyFill="1" applyAlignment="1">
      <alignment vertical="center"/>
    </xf>
    <xf numFmtId="0" fontId="11" fillId="4" borderId="1" xfId="0" applyFont="1" applyFill="1" applyBorder="1" applyAlignment="1">
      <alignment horizontal="center" vertical="center" wrapText="1"/>
    </xf>
    <xf numFmtId="0" fontId="1" fillId="2" borderId="1" xfId="0" applyFont="1" applyFill="1" applyBorder="1" applyAlignment="1">
      <alignment horizontal="left" vertical="top" wrapText="1"/>
    </xf>
    <xf numFmtId="9" fontId="9" fillId="17" borderId="1" xfId="2" applyFont="1" applyFill="1" applyBorder="1" applyAlignment="1">
      <alignment horizontal="center" vertical="center"/>
    </xf>
    <xf numFmtId="0" fontId="1" fillId="2" borderId="1" xfId="0" applyFont="1" applyFill="1" applyBorder="1"/>
    <xf numFmtId="9" fontId="9" fillId="18" borderId="1" xfId="2" applyFont="1" applyFill="1" applyBorder="1" applyAlignment="1">
      <alignment horizontal="center" vertical="center"/>
    </xf>
    <xf numFmtId="9" fontId="9" fillId="19" borderId="1" xfId="2" applyFont="1" applyFill="1" applyBorder="1" applyAlignment="1">
      <alignment horizontal="center" vertical="center"/>
    </xf>
    <xf numFmtId="0" fontId="12" fillId="2"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10" fillId="20" borderId="1" xfId="0" applyFont="1" applyFill="1" applyBorder="1" applyAlignment="1">
      <alignment horizontal="left" vertical="top" wrapText="1"/>
    </xf>
    <xf numFmtId="0" fontId="1" fillId="2" borderId="1" xfId="0" applyFont="1" applyFill="1" applyBorder="1" applyAlignment="1">
      <alignment vertical="top" wrapText="1"/>
    </xf>
    <xf numFmtId="0" fontId="9" fillId="14" borderId="1" xfId="0" applyFont="1" applyFill="1" applyBorder="1" applyAlignment="1">
      <alignment horizontal="center" vertical="center" wrapText="1"/>
    </xf>
    <xf numFmtId="9" fontId="9" fillId="11" borderId="1" xfId="2" applyFont="1" applyFill="1" applyBorder="1" applyAlignment="1">
      <alignment horizontal="center" vertical="center" wrapText="1"/>
    </xf>
    <xf numFmtId="9" fontId="9" fillId="6" borderId="1" xfId="2" applyFont="1" applyFill="1" applyBorder="1" applyAlignment="1">
      <alignment horizontal="center" vertical="center" wrapText="1"/>
    </xf>
    <xf numFmtId="0" fontId="11" fillId="3" borderId="1" xfId="0" applyFont="1" applyFill="1" applyBorder="1" applyAlignment="1">
      <alignment horizontal="center" vertical="center" wrapText="1"/>
    </xf>
    <xf numFmtId="9" fontId="9" fillId="16" borderId="3" xfId="2" applyFont="1" applyFill="1" applyBorder="1" applyAlignment="1">
      <alignment horizontal="center" vertical="center" wrapText="1"/>
    </xf>
    <xf numFmtId="9" fontId="9" fillId="16" borderId="2" xfId="2" applyFont="1" applyFill="1" applyBorder="1" applyAlignment="1">
      <alignment horizontal="center" vertical="center" wrapText="1"/>
    </xf>
    <xf numFmtId="0" fontId="11" fillId="6"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7" fillId="2" borderId="1" xfId="0" applyFont="1" applyFill="1" applyBorder="1" applyAlignment="1">
      <alignment horizontal="left" vertical="top"/>
    </xf>
    <xf numFmtId="0" fontId="2" fillId="2" borderId="1" xfId="0" applyFont="1" applyFill="1" applyBorder="1" applyAlignment="1">
      <alignment horizontal="center"/>
    </xf>
    <xf numFmtId="0" fontId="12" fillId="2" borderId="0" xfId="0" applyFont="1" applyFill="1" applyAlignment="1">
      <alignment horizontal="left" vertical="top"/>
    </xf>
    <xf numFmtId="0" fontId="5" fillId="2" borderId="0" xfId="0" applyFont="1" applyFill="1" applyAlignment="1">
      <alignment horizontal="center"/>
    </xf>
    <xf numFmtId="0" fontId="10" fillId="2" borderId="0" xfId="0" applyFont="1" applyFill="1" applyAlignment="1">
      <alignment horizontal="center" vertical="top" wrapText="1"/>
    </xf>
    <xf numFmtId="0" fontId="1" fillId="0" borderId="7" xfId="0" applyFont="1" applyBorder="1" applyAlignment="1">
      <alignment horizontal="center" vertical="center"/>
    </xf>
    <xf numFmtId="17" fontId="10" fillId="2" borderId="0" xfId="0" applyNumberFormat="1" applyFont="1" applyFill="1" applyAlignment="1">
      <alignment horizontal="left" vertical="top" wrapText="1"/>
    </xf>
    <xf numFmtId="0" fontId="10" fillId="2" borderId="0" xfId="0" applyFont="1" applyFill="1" applyAlignment="1">
      <alignment horizontal="left" vertical="top" wrapText="1"/>
    </xf>
    <xf numFmtId="0" fontId="1" fillId="2" borderId="0" xfId="0" applyFont="1" applyFill="1" applyAlignment="1">
      <alignment horizont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9" fillId="2" borderId="0" xfId="0" applyFont="1" applyFill="1" applyAlignment="1">
      <alignment horizontal="left" vertical="top"/>
    </xf>
    <xf numFmtId="0" fontId="11" fillId="12" borderId="1" xfId="0" applyFont="1" applyFill="1" applyBorder="1" applyAlignment="1">
      <alignment horizontal="center" vertical="center" wrapText="1"/>
    </xf>
    <xf numFmtId="0" fontId="12" fillId="0" borderId="3"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2" xfId="0" applyFont="1" applyFill="1" applyBorder="1" applyAlignment="1">
      <alignment horizontal="left" vertical="top" wrapText="1"/>
    </xf>
    <xf numFmtId="0" fontId="11" fillId="13" borderId="1"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11" borderId="14"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2" fillId="2" borderId="3" xfId="0" applyFont="1" applyFill="1" applyBorder="1" applyAlignment="1">
      <alignment horizontal="left" vertical="top" wrapText="1"/>
    </xf>
    <xf numFmtId="0" fontId="12" fillId="2" borderId="2" xfId="0" applyFont="1" applyFill="1" applyBorder="1" applyAlignment="1">
      <alignment horizontal="left" vertical="top" wrapText="1"/>
    </xf>
    <xf numFmtId="0" fontId="11" fillId="10" borderId="3" xfId="0" applyFont="1" applyFill="1" applyBorder="1" applyAlignment="1">
      <alignment horizontal="center" vertical="center" wrapText="1"/>
    </xf>
    <xf numFmtId="0" fontId="11" fillId="10"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164" fontId="11" fillId="6" borderId="3" xfId="1" applyFont="1" applyFill="1" applyBorder="1" applyAlignment="1">
      <alignment horizontal="center" vertical="center" wrapText="1"/>
    </xf>
    <xf numFmtId="164" fontId="11" fillId="6" borderId="2" xfId="1"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9" borderId="14"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2" fillId="2" borderId="1" xfId="0" applyFont="1" applyFill="1" applyBorder="1" applyAlignment="1">
      <alignment horizontal="left" vertical="top" wrapText="1"/>
    </xf>
    <xf numFmtId="9" fontId="9" fillId="17" borderId="3" xfId="2" applyFont="1" applyFill="1" applyBorder="1" applyAlignment="1">
      <alignment horizontal="center" vertical="center" wrapText="1"/>
    </xf>
    <xf numFmtId="9" fontId="9" fillId="17" borderId="2" xfId="2" applyFont="1" applyFill="1" applyBorder="1" applyAlignment="1">
      <alignment horizontal="center" vertical="center" wrapText="1"/>
    </xf>
    <xf numFmtId="9" fontId="9" fillId="12" borderId="3" xfId="2" applyFont="1" applyFill="1" applyBorder="1" applyAlignment="1">
      <alignment horizontal="center" vertical="center" wrapText="1"/>
    </xf>
    <xf numFmtId="9" fontId="9" fillId="12" borderId="2" xfId="2" applyFont="1" applyFill="1" applyBorder="1" applyAlignment="1">
      <alignment horizontal="center" vertical="center" wrapText="1"/>
    </xf>
    <xf numFmtId="0" fontId="12" fillId="0" borderId="3" xfId="0" applyFont="1" applyBorder="1" applyAlignment="1">
      <alignment horizontal="left" vertical="top" wrapText="1"/>
    </xf>
    <xf numFmtId="0" fontId="12" fillId="0" borderId="14" xfId="0" applyFont="1" applyBorder="1" applyAlignment="1">
      <alignment horizontal="left" vertical="top" wrapText="1"/>
    </xf>
    <xf numFmtId="0" fontId="12" fillId="0" borderId="2" xfId="0" applyFont="1" applyBorder="1" applyAlignment="1">
      <alignment horizontal="left" vertical="top" wrapText="1"/>
    </xf>
    <xf numFmtId="9" fontId="9" fillId="7" borderId="3" xfId="2" applyFont="1" applyFill="1" applyBorder="1" applyAlignment="1">
      <alignment horizontal="center" vertical="center" wrapText="1"/>
    </xf>
    <xf numFmtId="9" fontId="9" fillId="7" borderId="2" xfId="2" applyFont="1" applyFill="1" applyBorder="1" applyAlignment="1">
      <alignment horizontal="center" vertical="center" wrapText="1"/>
    </xf>
    <xf numFmtId="9" fontId="9" fillId="11" borderId="3" xfId="2" applyFont="1" applyFill="1" applyBorder="1" applyAlignment="1">
      <alignment horizontal="center" vertical="center" wrapText="1"/>
    </xf>
    <xf numFmtId="9" fontId="9" fillId="11" borderId="2" xfId="2"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9" fontId="9" fillId="19" borderId="3" xfId="2" applyFont="1" applyFill="1" applyBorder="1" applyAlignment="1">
      <alignment horizontal="center" vertical="center" wrapText="1"/>
    </xf>
    <xf numFmtId="9" fontId="9" fillId="19" borderId="2" xfId="2" applyFont="1" applyFill="1" applyBorder="1" applyAlignment="1">
      <alignment horizontal="center" vertical="center" wrapText="1"/>
    </xf>
    <xf numFmtId="9" fontId="9" fillId="18" borderId="3" xfId="2" applyFont="1" applyFill="1" applyBorder="1" applyAlignment="1">
      <alignment horizontal="center" vertical="center" wrapText="1"/>
    </xf>
    <xf numFmtId="9" fontId="9" fillId="18" borderId="2" xfId="2" applyFont="1" applyFill="1" applyBorder="1" applyAlignment="1">
      <alignment horizontal="center" vertical="center" wrapText="1"/>
    </xf>
  </cellXfs>
  <cellStyles count="3">
    <cellStyle name="Moneda [0]" xfId="1" builtinId="7"/>
    <cellStyle name="Normal" xfId="0" builtinId="0"/>
    <cellStyle name="Porcentaje" xfId="2" builtinId="5"/>
  </cellStyles>
  <dxfs count="0"/>
  <tableStyles count="0" defaultTableStyle="TableStyleMedium9" defaultPivotStyle="PivotStyleLight16"/>
  <colors>
    <mruColors>
      <color rgb="FFFF66FF"/>
      <color rgb="FFFFFF99"/>
      <color rgb="FFFF9933"/>
      <color rgb="FFFFCC66"/>
      <color rgb="FF00FF99"/>
      <color rgb="FF9966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301609</xdr:colOff>
      <xdr:row>1</xdr:row>
      <xdr:rowOff>11906</xdr:rowOff>
    </xdr:from>
    <xdr:to>
      <xdr:col>2</xdr:col>
      <xdr:colOff>1571624</xdr:colOff>
      <xdr:row>4</xdr:row>
      <xdr:rowOff>250031</xdr:rowOff>
    </xdr:to>
    <xdr:pic>
      <xdr:nvPicPr>
        <xdr:cNvPr id="5" name="1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tretch>
          <a:fillRect/>
        </a:stretch>
      </xdr:blipFill>
      <xdr:spPr>
        <a:xfrm>
          <a:off x="539734" y="226219"/>
          <a:ext cx="1270015" cy="132159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B1:AJ99"/>
  <sheetViews>
    <sheetView tabSelected="1" topLeftCell="Y89" zoomScale="60" zoomScaleNormal="60" zoomScaleSheetLayoutView="100" workbookViewId="0">
      <selection activeCell="AI97" sqref="AI97"/>
    </sheetView>
  </sheetViews>
  <sheetFormatPr baseColWidth="10" defaultColWidth="11.42578125" defaultRowHeight="12.75" x14ac:dyDescent="0.2"/>
  <cols>
    <col min="1" max="1" width="4" style="2" customWidth="1"/>
    <col min="2" max="2" width="4.7109375" style="8" customWidth="1"/>
    <col min="3" max="3" width="27.7109375" style="4" customWidth="1"/>
    <col min="4" max="4" width="35" style="5" customWidth="1"/>
    <col min="5" max="5" width="30.140625" style="12" customWidth="1"/>
    <col min="6" max="6" width="24.5703125" style="5" customWidth="1"/>
    <col min="7" max="7" width="20.5703125" style="5" customWidth="1"/>
    <col min="8" max="8" width="21" style="11" customWidth="1"/>
    <col min="9" max="9" width="21.5703125" style="6" customWidth="1"/>
    <col min="10" max="10" width="26" style="9" customWidth="1"/>
    <col min="11" max="11" width="6.7109375" style="7" customWidth="1"/>
    <col min="12" max="12" width="5.7109375" style="7" customWidth="1"/>
    <col min="13" max="13" width="8" style="7" customWidth="1"/>
    <col min="14" max="14" width="7" style="7" customWidth="1"/>
    <col min="15" max="15" width="6" style="7" customWidth="1"/>
    <col min="16" max="16" width="6.7109375" style="7" customWidth="1"/>
    <col min="17" max="17" width="16" style="2" hidden="1" customWidth="1"/>
    <col min="18" max="18" width="16" style="10" customWidth="1"/>
    <col min="19" max="19" width="24.140625" style="3" customWidth="1"/>
    <col min="20" max="20" width="9" style="14" customWidth="1"/>
    <col min="21" max="21" width="8" style="14" customWidth="1"/>
    <col min="22" max="22" width="8.5703125" style="14" customWidth="1"/>
    <col min="23" max="23" width="8.140625" style="14" customWidth="1"/>
    <col min="24" max="24" width="8" style="14" customWidth="1"/>
    <col min="25" max="25" width="8.28515625" style="14" customWidth="1"/>
    <col min="26" max="26" width="7.5703125" style="14" customWidth="1"/>
    <col min="27" max="27" width="7.28515625" style="14" customWidth="1"/>
    <col min="28" max="28" width="7.7109375" style="14" customWidth="1"/>
    <col min="29" max="31" width="8.28515625" style="14" customWidth="1"/>
    <col min="32" max="32" width="16.7109375" style="10" customWidth="1"/>
    <col min="33" max="33" width="43.140625" style="2" customWidth="1"/>
    <col min="34" max="34" width="54" style="2" customWidth="1"/>
    <col min="35" max="35" width="35.7109375" style="2" customWidth="1"/>
    <col min="36" max="36" width="40.85546875" style="2" customWidth="1"/>
    <col min="37" max="16384" width="11.42578125" style="2"/>
  </cols>
  <sheetData>
    <row r="1" spans="2:36" ht="17.25" customHeight="1" x14ac:dyDescent="0.2"/>
    <row r="2" spans="2:36" ht="33" customHeight="1" thickBot="1" x14ac:dyDescent="0.25">
      <c r="B2" s="104" t="s">
        <v>18</v>
      </c>
      <c r="C2" s="104"/>
      <c r="D2" s="104"/>
      <c r="E2" s="104"/>
      <c r="F2" s="104"/>
      <c r="G2" s="104"/>
      <c r="H2" s="104"/>
      <c r="I2" s="104"/>
      <c r="J2" s="104"/>
      <c r="K2" s="104"/>
      <c r="L2" s="104"/>
      <c r="M2" s="104"/>
      <c r="N2" s="104"/>
      <c r="O2" s="104"/>
      <c r="P2" s="104"/>
      <c r="Q2" s="104"/>
      <c r="R2" s="104"/>
      <c r="S2" s="104"/>
    </row>
    <row r="3" spans="2:36" ht="26.25" customHeight="1" x14ac:dyDescent="0.2">
      <c r="B3" s="112" t="s">
        <v>19</v>
      </c>
      <c r="C3" s="108"/>
      <c r="D3" s="108"/>
      <c r="E3" s="108"/>
      <c r="F3" s="108"/>
      <c r="G3" s="108"/>
      <c r="H3" s="108"/>
      <c r="I3" s="108"/>
      <c r="J3" s="108"/>
      <c r="K3" s="108"/>
      <c r="L3" s="108"/>
      <c r="M3" s="108"/>
      <c r="N3" s="108"/>
      <c r="O3" s="108"/>
      <c r="P3" s="108"/>
      <c r="Q3" s="108"/>
      <c r="R3" s="108"/>
      <c r="S3" s="113"/>
    </row>
    <row r="4" spans="2:36" ht="26.25" customHeight="1" x14ac:dyDescent="0.2">
      <c r="B4" s="114" t="s">
        <v>20</v>
      </c>
      <c r="C4" s="115"/>
      <c r="D4" s="115"/>
      <c r="E4" s="115"/>
      <c r="F4" s="115"/>
      <c r="G4" s="115"/>
      <c r="H4" s="115"/>
      <c r="I4" s="115"/>
      <c r="J4" s="115"/>
      <c r="K4" s="115"/>
      <c r="L4" s="115"/>
      <c r="M4" s="115"/>
      <c r="N4" s="115"/>
      <c r="O4" s="115"/>
      <c r="P4" s="115"/>
      <c r="Q4" s="115"/>
      <c r="R4" s="115"/>
      <c r="S4" s="116"/>
    </row>
    <row r="5" spans="2:36" ht="26.25" customHeight="1" thickBot="1" x14ac:dyDescent="0.25">
      <c r="B5" s="117" t="s">
        <v>13</v>
      </c>
      <c r="C5" s="118"/>
      <c r="D5" s="118"/>
      <c r="E5" s="118"/>
      <c r="F5" s="118"/>
      <c r="G5" s="118"/>
      <c r="H5" s="118"/>
      <c r="I5" s="118"/>
      <c r="J5" s="118"/>
      <c r="K5" s="118"/>
      <c r="L5" s="118"/>
      <c r="M5" s="118"/>
      <c r="N5" s="118"/>
      <c r="O5" s="118"/>
      <c r="P5" s="118"/>
      <c r="Q5" s="118"/>
      <c r="R5" s="118"/>
      <c r="S5" s="119"/>
    </row>
    <row r="6" spans="2:36" ht="26.25" customHeight="1" x14ac:dyDescent="0.2">
      <c r="B6" s="108"/>
      <c r="C6" s="108"/>
      <c r="D6" s="108"/>
      <c r="E6" s="108"/>
      <c r="F6" s="108"/>
      <c r="G6" s="108"/>
      <c r="H6" s="108"/>
      <c r="I6" s="108"/>
      <c r="J6" s="108"/>
      <c r="K6" s="108"/>
      <c r="L6" s="108"/>
      <c r="M6" s="108"/>
      <c r="N6" s="108"/>
      <c r="O6" s="108"/>
      <c r="P6" s="108"/>
      <c r="Q6" s="108"/>
      <c r="R6" s="108"/>
      <c r="S6" s="108"/>
    </row>
    <row r="7" spans="2:36" ht="55.5" customHeight="1" x14ac:dyDescent="0.2">
      <c r="B7" s="19"/>
      <c r="C7" s="20" t="s">
        <v>8</v>
      </c>
      <c r="D7" s="107" t="s">
        <v>179</v>
      </c>
      <c r="E7" s="107"/>
      <c r="F7" s="107"/>
      <c r="G7" s="107"/>
      <c r="H7" s="21"/>
      <c r="I7" s="21"/>
      <c r="J7" s="22"/>
      <c r="K7" s="23"/>
      <c r="L7" s="120" t="s">
        <v>17</v>
      </c>
      <c r="M7" s="120"/>
      <c r="N7" s="20"/>
      <c r="O7" s="109" t="s">
        <v>205</v>
      </c>
      <c r="P7" s="110"/>
      <c r="Q7" s="111"/>
      <c r="R7" s="110"/>
      <c r="S7" s="110"/>
      <c r="T7" s="25"/>
      <c r="U7" s="25"/>
      <c r="V7" s="25"/>
      <c r="W7" s="25"/>
      <c r="X7" s="25"/>
      <c r="Y7" s="25"/>
      <c r="Z7" s="25"/>
      <c r="AA7" s="25"/>
      <c r="AB7" s="25"/>
      <c r="AC7" s="25"/>
      <c r="AD7" s="25"/>
      <c r="AE7" s="25"/>
      <c r="AF7" s="23"/>
      <c r="AG7" s="26"/>
      <c r="AH7" s="26"/>
      <c r="AI7" s="26"/>
      <c r="AJ7" s="26"/>
    </row>
    <row r="8" spans="2:36" ht="30" customHeight="1" x14ac:dyDescent="0.2">
      <c r="B8" s="19"/>
      <c r="C8" s="20" t="s">
        <v>9</v>
      </c>
      <c r="D8" s="107" t="s">
        <v>180</v>
      </c>
      <c r="E8" s="107"/>
      <c r="F8" s="22"/>
      <c r="G8" s="22"/>
      <c r="H8" s="21"/>
      <c r="I8" s="21"/>
      <c r="J8" s="22"/>
      <c r="K8" s="23"/>
      <c r="L8" s="24" t="s">
        <v>70</v>
      </c>
      <c r="M8" s="24"/>
      <c r="N8" s="24"/>
      <c r="O8" s="105" t="s">
        <v>71</v>
      </c>
      <c r="P8" s="105"/>
      <c r="Q8" s="106"/>
      <c r="R8" s="105"/>
      <c r="S8" s="105"/>
      <c r="T8" s="25"/>
      <c r="U8" s="25"/>
      <c r="V8" s="25"/>
      <c r="W8" s="25"/>
      <c r="X8" s="25"/>
      <c r="Y8" s="25"/>
      <c r="Z8" s="25"/>
      <c r="AA8" s="25"/>
      <c r="AB8" s="25"/>
      <c r="AC8" s="25"/>
      <c r="AD8" s="25"/>
      <c r="AE8" s="25"/>
      <c r="AF8" s="23"/>
      <c r="AG8" s="26"/>
      <c r="AH8" s="26"/>
      <c r="AI8" s="26"/>
      <c r="AJ8" s="26"/>
    </row>
    <row r="9" spans="2:36" s="1" customFormat="1" ht="49.5" customHeight="1" x14ac:dyDescent="0.25">
      <c r="B9" s="28"/>
      <c r="C9" s="99" t="s">
        <v>21</v>
      </c>
      <c r="D9" s="97" t="s">
        <v>15</v>
      </c>
      <c r="E9" s="97" t="s">
        <v>30</v>
      </c>
      <c r="F9" s="99" t="s">
        <v>10</v>
      </c>
      <c r="G9" s="99" t="s">
        <v>0</v>
      </c>
      <c r="H9" s="134" t="s">
        <v>11</v>
      </c>
      <c r="I9" s="134" t="s">
        <v>103</v>
      </c>
      <c r="J9" s="99" t="s">
        <v>31</v>
      </c>
      <c r="K9" s="97" t="s">
        <v>4</v>
      </c>
      <c r="L9" s="97"/>
      <c r="M9" s="97"/>
      <c r="N9" s="101" t="s">
        <v>5</v>
      </c>
      <c r="O9" s="101"/>
      <c r="P9" s="102"/>
      <c r="Q9" s="159" t="s">
        <v>1</v>
      </c>
      <c r="R9" s="99" t="s">
        <v>12</v>
      </c>
      <c r="S9" s="97" t="s">
        <v>7</v>
      </c>
      <c r="T9" s="92" t="s">
        <v>210</v>
      </c>
      <c r="U9" s="155" t="s">
        <v>282</v>
      </c>
      <c r="V9" s="95" t="s">
        <v>292</v>
      </c>
      <c r="W9" s="150" t="s">
        <v>393</v>
      </c>
      <c r="X9" s="148" t="s">
        <v>370</v>
      </c>
      <c r="Y9" s="163" t="s">
        <v>383</v>
      </c>
      <c r="Z9" s="161" t="s">
        <v>394</v>
      </c>
      <c r="AA9" s="157" t="s">
        <v>399</v>
      </c>
      <c r="AB9" s="155" t="s">
        <v>403</v>
      </c>
      <c r="AC9" s="95" t="s">
        <v>552</v>
      </c>
      <c r="AD9" s="150" t="s">
        <v>593</v>
      </c>
      <c r="AE9" s="148" t="s">
        <v>608</v>
      </c>
      <c r="AF9" s="93" t="s">
        <v>206</v>
      </c>
      <c r="AG9" s="98" t="s">
        <v>207</v>
      </c>
      <c r="AH9" s="98" t="s">
        <v>16</v>
      </c>
      <c r="AI9" s="98" t="s">
        <v>208</v>
      </c>
      <c r="AJ9" s="91" t="s">
        <v>209</v>
      </c>
    </row>
    <row r="10" spans="2:36" ht="113.25" customHeight="1" x14ac:dyDescent="0.2">
      <c r="B10" s="19"/>
      <c r="C10" s="100"/>
      <c r="D10" s="97"/>
      <c r="E10" s="97"/>
      <c r="F10" s="100"/>
      <c r="G10" s="100"/>
      <c r="H10" s="135"/>
      <c r="I10" s="135"/>
      <c r="J10" s="100"/>
      <c r="K10" s="29" t="s">
        <v>2</v>
      </c>
      <c r="L10" s="29" t="s">
        <v>6</v>
      </c>
      <c r="M10" s="30" t="s">
        <v>3</v>
      </c>
      <c r="N10" s="29" t="s">
        <v>2</v>
      </c>
      <c r="O10" s="29" t="s">
        <v>6</v>
      </c>
      <c r="P10" s="30" t="s">
        <v>3</v>
      </c>
      <c r="Q10" s="160"/>
      <c r="R10" s="100"/>
      <c r="S10" s="97"/>
      <c r="T10" s="92"/>
      <c r="U10" s="156"/>
      <c r="V10" s="96"/>
      <c r="W10" s="151"/>
      <c r="X10" s="149"/>
      <c r="Y10" s="164"/>
      <c r="Z10" s="162"/>
      <c r="AA10" s="158"/>
      <c r="AB10" s="156"/>
      <c r="AC10" s="96"/>
      <c r="AD10" s="151"/>
      <c r="AE10" s="149"/>
      <c r="AF10" s="93"/>
      <c r="AG10" s="98"/>
      <c r="AH10" s="98"/>
      <c r="AI10" s="98"/>
      <c r="AJ10" s="91"/>
    </row>
    <row r="11" spans="2:36" ht="162.75" customHeight="1" x14ac:dyDescent="0.2">
      <c r="B11" s="31">
        <v>1</v>
      </c>
      <c r="C11" s="94" t="s">
        <v>22</v>
      </c>
      <c r="D11" s="32" t="s">
        <v>181</v>
      </c>
      <c r="E11" s="33" t="s">
        <v>185</v>
      </c>
      <c r="F11" s="33" t="s">
        <v>420</v>
      </c>
      <c r="G11" s="33" t="s">
        <v>74</v>
      </c>
      <c r="H11" s="34"/>
      <c r="I11" s="35"/>
      <c r="J11" s="36" t="s">
        <v>41</v>
      </c>
      <c r="K11" s="37">
        <v>1</v>
      </c>
      <c r="L11" s="37">
        <v>1</v>
      </c>
      <c r="M11" s="38">
        <v>2021</v>
      </c>
      <c r="N11" s="37">
        <v>12</v>
      </c>
      <c r="O11" s="37">
        <v>31</v>
      </c>
      <c r="P11" s="38">
        <v>2023</v>
      </c>
      <c r="Q11" s="103"/>
      <c r="R11" s="36" t="s">
        <v>32</v>
      </c>
      <c r="S11" s="33" t="s">
        <v>49</v>
      </c>
      <c r="T11" s="69">
        <v>1</v>
      </c>
      <c r="U11" s="69">
        <v>0</v>
      </c>
      <c r="V11" s="69">
        <v>0</v>
      </c>
      <c r="W11" s="69">
        <v>0</v>
      </c>
      <c r="X11" s="69">
        <v>0</v>
      </c>
      <c r="Y11" s="69">
        <v>0</v>
      </c>
      <c r="Z11" s="69">
        <v>0</v>
      </c>
      <c r="AA11" s="69">
        <v>0</v>
      </c>
      <c r="AB11" s="69">
        <v>0</v>
      </c>
      <c r="AC11" s="69">
        <v>0</v>
      </c>
      <c r="AD11" s="69">
        <v>0</v>
      </c>
      <c r="AE11" s="69">
        <v>0</v>
      </c>
      <c r="AF11" s="70">
        <f>+T11+U11+V11+W11+X11+Y11+Z11+AA11+AB11+AC11+AD11+AE11</f>
        <v>1</v>
      </c>
      <c r="AG11" s="33" t="s">
        <v>213</v>
      </c>
      <c r="AH11" s="33" t="s">
        <v>214</v>
      </c>
      <c r="AI11" s="71" t="s">
        <v>221</v>
      </c>
      <c r="AJ11" s="72"/>
    </row>
    <row r="12" spans="2:36" ht="108.75" customHeight="1" x14ac:dyDescent="0.2">
      <c r="B12" s="31">
        <f>1+B11</f>
        <v>2</v>
      </c>
      <c r="C12" s="94"/>
      <c r="D12" s="32" t="s">
        <v>182</v>
      </c>
      <c r="E12" s="33" t="s">
        <v>72</v>
      </c>
      <c r="F12" s="33" t="s">
        <v>421</v>
      </c>
      <c r="G12" s="33" t="s">
        <v>73</v>
      </c>
      <c r="H12" s="34"/>
      <c r="I12" s="35"/>
      <c r="J12" s="36" t="s">
        <v>41</v>
      </c>
      <c r="K12" s="37">
        <v>1</v>
      </c>
      <c r="L12" s="37">
        <v>1</v>
      </c>
      <c r="M12" s="38">
        <v>2021</v>
      </c>
      <c r="N12" s="37">
        <v>12</v>
      </c>
      <c r="O12" s="37">
        <v>31</v>
      </c>
      <c r="P12" s="38">
        <v>2023</v>
      </c>
      <c r="Q12" s="103"/>
      <c r="R12" s="36" t="s">
        <v>32</v>
      </c>
      <c r="S12" s="33" t="s">
        <v>49</v>
      </c>
      <c r="T12" s="69">
        <v>1</v>
      </c>
      <c r="U12" s="69">
        <v>0</v>
      </c>
      <c r="V12" s="69">
        <v>0</v>
      </c>
      <c r="W12" s="69">
        <v>0</v>
      </c>
      <c r="X12" s="69">
        <v>0</v>
      </c>
      <c r="Y12" s="69">
        <v>0</v>
      </c>
      <c r="Z12" s="69">
        <v>0</v>
      </c>
      <c r="AA12" s="69">
        <v>0</v>
      </c>
      <c r="AB12" s="69">
        <v>0</v>
      </c>
      <c r="AC12" s="69">
        <v>0</v>
      </c>
      <c r="AD12" s="69">
        <v>0</v>
      </c>
      <c r="AE12" s="69">
        <v>0</v>
      </c>
      <c r="AF12" s="70">
        <f t="shared" ref="AF12:AF75" si="0">+T12+U12+V12+W12+X12+Y12+Z12+AA12+AB12+AC12+AD12+AE12</f>
        <v>1</v>
      </c>
      <c r="AG12" s="71" t="s">
        <v>216</v>
      </c>
      <c r="AH12" s="71" t="s">
        <v>215</v>
      </c>
      <c r="AI12" s="71" t="s">
        <v>219</v>
      </c>
      <c r="AJ12" s="72"/>
    </row>
    <row r="13" spans="2:36" ht="108.75" customHeight="1" x14ac:dyDescent="0.2">
      <c r="B13" s="31">
        <f t="shared" ref="B13:B75" si="1">1+B12</f>
        <v>3</v>
      </c>
      <c r="C13" s="94"/>
      <c r="D13" s="32" t="s">
        <v>183</v>
      </c>
      <c r="E13" s="33" t="s">
        <v>186</v>
      </c>
      <c r="F13" s="33" t="s">
        <v>422</v>
      </c>
      <c r="G13" s="33" t="s">
        <v>60</v>
      </c>
      <c r="H13" s="34"/>
      <c r="I13" s="35"/>
      <c r="J13" s="36" t="s">
        <v>41</v>
      </c>
      <c r="K13" s="37">
        <v>1</v>
      </c>
      <c r="L13" s="37">
        <v>1</v>
      </c>
      <c r="M13" s="38">
        <v>2021</v>
      </c>
      <c r="N13" s="37">
        <v>12</v>
      </c>
      <c r="O13" s="37">
        <v>31</v>
      </c>
      <c r="P13" s="38">
        <v>2023</v>
      </c>
      <c r="Q13" s="103"/>
      <c r="R13" s="36" t="s">
        <v>32</v>
      </c>
      <c r="S13" s="33" t="s">
        <v>49</v>
      </c>
      <c r="T13" s="69">
        <v>1</v>
      </c>
      <c r="U13" s="69">
        <v>0</v>
      </c>
      <c r="V13" s="69">
        <v>0</v>
      </c>
      <c r="W13" s="69">
        <v>0</v>
      </c>
      <c r="X13" s="69">
        <v>0</v>
      </c>
      <c r="Y13" s="69">
        <v>0</v>
      </c>
      <c r="Z13" s="69">
        <v>0</v>
      </c>
      <c r="AA13" s="69">
        <v>0</v>
      </c>
      <c r="AB13" s="69">
        <v>0</v>
      </c>
      <c r="AC13" s="69">
        <v>0</v>
      </c>
      <c r="AD13" s="69">
        <v>0</v>
      </c>
      <c r="AE13" s="69">
        <v>0</v>
      </c>
      <c r="AF13" s="70">
        <f t="shared" si="0"/>
        <v>1</v>
      </c>
      <c r="AG13" s="71" t="s">
        <v>217</v>
      </c>
      <c r="AH13" s="71" t="s">
        <v>218</v>
      </c>
      <c r="AI13" s="71" t="s">
        <v>306</v>
      </c>
      <c r="AJ13" s="72"/>
    </row>
    <row r="14" spans="2:36" ht="139.5" customHeight="1" x14ac:dyDescent="0.2">
      <c r="B14" s="31">
        <f t="shared" si="1"/>
        <v>4</v>
      </c>
      <c r="C14" s="94"/>
      <c r="D14" s="32" t="s">
        <v>184</v>
      </c>
      <c r="E14" s="32" t="s">
        <v>187</v>
      </c>
      <c r="F14" s="32" t="s">
        <v>423</v>
      </c>
      <c r="G14" s="32" t="s">
        <v>188</v>
      </c>
      <c r="H14" s="34"/>
      <c r="I14" s="35"/>
      <c r="J14" s="36" t="s">
        <v>41</v>
      </c>
      <c r="K14" s="37">
        <v>1</v>
      </c>
      <c r="L14" s="37">
        <v>1</v>
      </c>
      <c r="M14" s="38">
        <v>2021</v>
      </c>
      <c r="N14" s="37">
        <v>12</v>
      </c>
      <c r="O14" s="37">
        <v>31</v>
      </c>
      <c r="P14" s="38">
        <v>2023</v>
      </c>
      <c r="Q14" s="103"/>
      <c r="R14" s="36" t="s">
        <v>32</v>
      </c>
      <c r="S14" s="33" t="s">
        <v>49</v>
      </c>
      <c r="T14" s="69">
        <v>1</v>
      </c>
      <c r="U14" s="69">
        <v>0</v>
      </c>
      <c r="V14" s="69">
        <v>0</v>
      </c>
      <c r="W14" s="69">
        <v>0</v>
      </c>
      <c r="X14" s="69">
        <v>0</v>
      </c>
      <c r="Y14" s="69">
        <v>0</v>
      </c>
      <c r="Z14" s="69">
        <v>0</v>
      </c>
      <c r="AA14" s="69">
        <v>0</v>
      </c>
      <c r="AB14" s="69">
        <v>0</v>
      </c>
      <c r="AC14" s="69">
        <v>0</v>
      </c>
      <c r="AD14" s="69">
        <v>0</v>
      </c>
      <c r="AE14" s="69">
        <v>0</v>
      </c>
      <c r="AF14" s="70">
        <f t="shared" si="0"/>
        <v>1</v>
      </c>
      <c r="AG14" s="71" t="s">
        <v>220</v>
      </c>
      <c r="AH14" s="71" t="s">
        <v>309</v>
      </c>
      <c r="AI14" s="71" t="s">
        <v>305</v>
      </c>
      <c r="AJ14" s="72"/>
    </row>
    <row r="15" spans="2:36" ht="159" customHeight="1" x14ac:dyDescent="0.2">
      <c r="B15" s="31">
        <f t="shared" si="1"/>
        <v>5</v>
      </c>
      <c r="C15" s="142" t="s">
        <v>23</v>
      </c>
      <c r="D15" s="32" t="s">
        <v>189</v>
      </c>
      <c r="E15" s="33" t="s">
        <v>193</v>
      </c>
      <c r="F15" s="33" t="s">
        <v>424</v>
      </c>
      <c r="G15" s="33" t="s">
        <v>405</v>
      </c>
      <c r="H15" s="34"/>
      <c r="I15" s="35"/>
      <c r="J15" s="36" t="s">
        <v>42</v>
      </c>
      <c r="K15" s="37">
        <v>1</v>
      </c>
      <c r="L15" s="37">
        <v>1</v>
      </c>
      <c r="M15" s="38">
        <v>2021</v>
      </c>
      <c r="N15" s="37">
        <v>12</v>
      </c>
      <c r="O15" s="37">
        <v>31</v>
      </c>
      <c r="P15" s="38">
        <v>2023</v>
      </c>
      <c r="Q15" s="103"/>
      <c r="R15" s="36" t="s">
        <v>34</v>
      </c>
      <c r="S15" s="33" t="s">
        <v>49</v>
      </c>
      <c r="T15" s="69">
        <v>1</v>
      </c>
      <c r="U15" s="69">
        <v>0</v>
      </c>
      <c r="V15" s="69">
        <v>0</v>
      </c>
      <c r="W15" s="69">
        <v>0</v>
      </c>
      <c r="X15" s="69">
        <v>0</v>
      </c>
      <c r="Y15" s="69">
        <v>0</v>
      </c>
      <c r="Z15" s="69">
        <v>0</v>
      </c>
      <c r="AA15" s="69">
        <v>0</v>
      </c>
      <c r="AB15" s="69">
        <v>0</v>
      </c>
      <c r="AC15" s="69">
        <v>0</v>
      </c>
      <c r="AD15" s="69">
        <v>0</v>
      </c>
      <c r="AE15" s="69">
        <v>0</v>
      </c>
      <c r="AF15" s="70">
        <f t="shared" si="0"/>
        <v>1</v>
      </c>
      <c r="AG15" s="71" t="s">
        <v>223</v>
      </c>
      <c r="AH15" s="71" t="s">
        <v>224</v>
      </c>
      <c r="AI15" s="71" t="s">
        <v>222</v>
      </c>
      <c r="AJ15" s="72"/>
    </row>
    <row r="16" spans="2:36" ht="165.75" customHeight="1" x14ac:dyDescent="0.2">
      <c r="B16" s="31">
        <f t="shared" si="1"/>
        <v>6</v>
      </c>
      <c r="C16" s="143"/>
      <c r="D16" s="32" t="s">
        <v>192</v>
      </c>
      <c r="E16" s="33" t="s">
        <v>194</v>
      </c>
      <c r="F16" s="33" t="s">
        <v>424</v>
      </c>
      <c r="G16" s="33" t="s">
        <v>404</v>
      </c>
      <c r="H16" s="34"/>
      <c r="I16" s="35"/>
      <c r="J16" s="36" t="s">
        <v>42</v>
      </c>
      <c r="K16" s="37">
        <v>1</v>
      </c>
      <c r="L16" s="37">
        <v>1</v>
      </c>
      <c r="M16" s="38">
        <v>2021</v>
      </c>
      <c r="N16" s="37">
        <v>12</v>
      </c>
      <c r="O16" s="37">
        <v>31</v>
      </c>
      <c r="P16" s="38">
        <v>2023</v>
      </c>
      <c r="Q16" s="16"/>
      <c r="R16" s="36" t="s">
        <v>34</v>
      </c>
      <c r="S16" s="33" t="s">
        <v>49</v>
      </c>
      <c r="T16" s="69">
        <v>0</v>
      </c>
      <c r="U16" s="69">
        <v>0</v>
      </c>
      <c r="V16" s="69">
        <v>0</v>
      </c>
      <c r="W16" s="69">
        <v>1</v>
      </c>
      <c r="X16" s="69">
        <v>0</v>
      </c>
      <c r="Y16" s="69">
        <v>0</v>
      </c>
      <c r="Z16" s="69">
        <v>0</v>
      </c>
      <c r="AA16" s="69">
        <v>0</v>
      </c>
      <c r="AB16" s="69">
        <v>0</v>
      </c>
      <c r="AC16" s="69">
        <v>0</v>
      </c>
      <c r="AD16" s="69">
        <v>0</v>
      </c>
      <c r="AE16" s="69">
        <v>0</v>
      </c>
      <c r="AF16" s="70">
        <f t="shared" si="0"/>
        <v>1</v>
      </c>
      <c r="AG16" s="71" t="s">
        <v>307</v>
      </c>
      <c r="AH16" s="71" t="s">
        <v>308</v>
      </c>
      <c r="AI16" s="71" t="s">
        <v>310</v>
      </c>
      <c r="AJ16" s="72"/>
    </row>
    <row r="17" spans="2:36" ht="91.5" customHeight="1" x14ac:dyDescent="0.2">
      <c r="B17" s="31">
        <f t="shared" si="1"/>
        <v>7</v>
      </c>
      <c r="C17" s="143"/>
      <c r="D17" s="32" t="s">
        <v>190</v>
      </c>
      <c r="E17" s="33" t="s">
        <v>195</v>
      </c>
      <c r="F17" s="33" t="s">
        <v>423</v>
      </c>
      <c r="G17" s="33" t="s">
        <v>406</v>
      </c>
      <c r="H17" s="34"/>
      <c r="I17" s="35"/>
      <c r="J17" s="36" t="s">
        <v>42</v>
      </c>
      <c r="K17" s="37">
        <v>1</v>
      </c>
      <c r="L17" s="37">
        <v>1</v>
      </c>
      <c r="M17" s="38">
        <v>2021</v>
      </c>
      <c r="N17" s="37">
        <v>12</v>
      </c>
      <c r="O17" s="37">
        <v>31</v>
      </c>
      <c r="P17" s="38">
        <v>2023</v>
      </c>
      <c r="Q17" s="16"/>
      <c r="R17" s="36" t="s">
        <v>34</v>
      </c>
      <c r="S17" s="33" t="s">
        <v>49</v>
      </c>
      <c r="T17" s="69">
        <v>1</v>
      </c>
      <c r="U17" s="69">
        <v>0</v>
      </c>
      <c r="V17" s="69">
        <v>0</v>
      </c>
      <c r="W17" s="69">
        <v>0</v>
      </c>
      <c r="X17" s="69">
        <v>0</v>
      </c>
      <c r="Y17" s="69">
        <v>0</v>
      </c>
      <c r="Z17" s="69">
        <v>0</v>
      </c>
      <c r="AA17" s="69">
        <v>0</v>
      </c>
      <c r="AB17" s="69">
        <v>0</v>
      </c>
      <c r="AC17" s="69">
        <v>0</v>
      </c>
      <c r="AD17" s="69">
        <v>0</v>
      </c>
      <c r="AE17" s="69">
        <v>0</v>
      </c>
      <c r="AF17" s="70">
        <f t="shared" si="0"/>
        <v>1</v>
      </c>
      <c r="AG17" s="71" t="s">
        <v>226</v>
      </c>
      <c r="AH17" s="71" t="s">
        <v>227</v>
      </c>
      <c r="AI17" s="71" t="s">
        <v>225</v>
      </c>
      <c r="AJ17" s="72"/>
    </row>
    <row r="18" spans="2:36" ht="114.75" customHeight="1" x14ac:dyDescent="0.2">
      <c r="B18" s="31">
        <f t="shared" si="1"/>
        <v>8</v>
      </c>
      <c r="C18" s="143"/>
      <c r="D18" s="32" t="s">
        <v>191</v>
      </c>
      <c r="E18" s="33" t="s">
        <v>196</v>
      </c>
      <c r="F18" s="33" t="s">
        <v>425</v>
      </c>
      <c r="G18" s="85" t="s">
        <v>407</v>
      </c>
      <c r="H18" s="34"/>
      <c r="I18" s="35"/>
      <c r="J18" s="36" t="s">
        <v>42</v>
      </c>
      <c r="K18" s="37">
        <v>1</v>
      </c>
      <c r="L18" s="37">
        <v>1</v>
      </c>
      <c r="M18" s="38">
        <v>2021</v>
      </c>
      <c r="N18" s="37">
        <v>12</v>
      </c>
      <c r="O18" s="37">
        <v>31</v>
      </c>
      <c r="P18" s="38">
        <v>2023</v>
      </c>
      <c r="Q18" s="16"/>
      <c r="R18" s="36" t="s">
        <v>34</v>
      </c>
      <c r="S18" s="33" t="s">
        <v>49</v>
      </c>
      <c r="T18" s="69">
        <v>1</v>
      </c>
      <c r="U18" s="69">
        <v>0</v>
      </c>
      <c r="V18" s="69">
        <v>0</v>
      </c>
      <c r="W18" s="69">
        <v>0</v>
      </c>
      <c r="X18" s="69">
        <v>0</v>
      </c>
      <c r="Y18" s="69">
        <v>0</v>
      </c>
      <c r="Z18" s="69">
        <v>0</v>
      </c>
      <c r="AA18" s="69">
        <v>0</v>
      </c>
      <c r="AB18" s="69">
        <v>0</v>
      </c>
      <c r="AC18" s="69">
        <v>0</v>
      </c>
      <c r="AD18" s="69">
        <v>0</v>
      </c>
      <c r="AE18" s="69">
        <v>0</v>
      </c>
      <c r="AF18" s="70">
        <f t="shared" si="0"/>
        <v>1</v>
      </c>
      <c r="AG18" s="71" t="s">
        <v>229</v>
      </c>
      <c r="AH18" s="71" t="s">
        <v>230</v>
      </c>
      <c r="AI18" s="71" t="s">
        <v>228</v>
      </c>
      <c r="AJ18" s="72"/>
    </row>
    <row r="19" spans="2:36" ht="90" customHeight="1" x14ac:dyDescent="0.2">
      <c r="B19" s="31">
        <f t="shared" si="1"/>
        <v>9</v>
      </c>
      <c r="C19" s="136" t="s">
        <v>24</v>
      </c>
      <c r="D19" s="39" t="s">
        <v>319</v>
      </c>
      <c r="E19" s="33" t="s">
        <v>426</v>
      </c>
      <c r="F19" s="33" t="s">
        <v>427</v>
      </c>
      <c r="G19" s="33" t="s">
        <v>60</v>
      </c>
      <c r="H19" s="34"/>
      <c r="I19" s="35"/>
      <c r="J19" s="36" t="s">
        <v>41</v>
      </c>
      <c r="K19" s="37">
        <v>1</v>
      </c>
      <c r="L19" s="37">
        <v>1</v>
      </c>
      <c r="M19" s="38">
        <v>2021</v>
      </c>
      <c r="N19" s="37">
        <v>12</v>
      </c>
      <c r="O19" s="37">
        <v>31</v>
      </c>
      <c r="P19" s="38">
        <v>2023</v>
      </c>
      <c r="Q19" s="16"/>
      <c r="R19" s="36" t="s">
        <v>32</v>
      </c>
      <c r="S19" s="33" t="s">
        <v>49</v>
      </c>
      <c r="T19" s="69">
        <v>1</v>
      </c>
      <c r="U19" s="69">
        <v>0</v>
      </c>
      <c r="V19" s="69">
        <v>0</v>
      </c>
      <c r="W19" s="69">
        <v>0</v>
      </c>
      <c r="X19" s="69">
        <v>0</v>
      </c>
      <c r="Y19" s="69">
        <v>0</v>
      </c>
      <c r="Z19" s="69">
        <v>0</v>
      </c>
      <c r="AA19" s="69">
        <v>0</v>
      </c>
      <c r="AB19" s="69">
        <v>0</v>
      </c>
      <c r="AC19" s="69">
        <v>0</v>
      </c>
      <c r="AD19" s="69">
        <v>0</v>
      </c>
      <c r="AE19" s="69">
        <v>0</v>
      </c>
      <c r="AF19" s="70">
        <f t="shared" si="0"/>
        <v>1</v>
      </c>
      <c r="AG19" s="71" t="s">
        <v>217</v>
      </c>
      <c r="AH19" s="71" t="s">
        <v>218</v>
      </c>
      <c r="AI19" s="71" t="s">
        <v>311</v>
      </c>
      <c r="AJ19" s="72"/>
    </row>
    <row r="20" spans="2:36" ht="134.25" customHeight="1" x14ac:dyDescent="0.2">
      <c r="B20" s="31">
        <f t="shared" si="1"/>
        <v>10</v>
      </c>
      <c r="C20" s="137"/>
      <c r="D20" s="152" t="s">
        <v>320</v>
      </c>
      <c r="E20" s="33" t="s">
        <v>64</v>
      </c>
      <c r="F20" s="33" t="s">
        <v>428</v>
      </c>
      <c r="G20" s="33" t="s">
        <v>429</v>
      </c>
      <c r="H20" s="34"/>
      <c r="I20" s="35"/>
      <c r="J20" s="36" t="s">
        <v>33</v>
      </c>
      <c r="K20" s="37">
        <v>1</v>
      </c>
      <c r="L20" s="37">
        <v>1</v>
      </c>
      <c r="M20" s="38">
        <v>2021</v>
      </c>
      <c r="N20" s="37">
        <v>12</v>
      </c>
      <c r="O20" s="37">
        <v>31</v>
      </c>
      <c r="P20" s="38">
        <v>2023</v>
      </c>
      <c r="Q20" s="16"/>
      <c r="R20" s="36" t="s">
        <v>34</v>
      </c>
      <c r="S20" s="33" t="s">
        <v>50</v>
      </c>
      <c r="T20" s="69">
        <v>0</v>
      </c>
      <c r="U20" s="69">
        <v>1</v>
      </c>
      <c r="V20" s="69">
        <v>0</v>
      </c>
      <c r="W20" s="69">
        <v>0</v>
      </c>
      <c r="X20" s="69">
        <v>0</v>
      </c>
      <c r="Y20" s="69">
        <v>0</v>
      </c>
      <c r="Z20" s="69">
        <v>0</v>
      </c>
      <c r="AA20" s="69">
        <v>0</v>
      </c>
      <c r="AB20" s="69">
        <v>0</v>
      </c>
      <c r="AC20" s="69">
        <v>0</v>
      </c>
      <c r="AD20" s="69">
        <v>0</v>
      </c>
      <c r="AE20" s="69">
        <v>0</v>
      </c>
      <c r="AF20" s="70">
        <f t="shared" si="0"/>
        <v>1</v>
      </c>
      <c r="AG20" s="71" t="s">
        <v>283</v>
      </c>
      <c r="AH20" s="71" t="s">
        <v>284</v>
      </c>
      <c r="AI20" s="71" t="s">
        <v>285</v>
      </c>
      <c r="AJ20" s="72"/>
    </row>
    <row r="21" spans="2:36" ht="219" customHeight="1" x14ac:dyDescent="0.2">
      <c r="B21" s="31">
        <f t="shared" si="1"/>
        <v>11</v>
      </c>
      <c r="C21" s="137"/>
      <c r="D21" s="153"/>
      <c r="E21" s="40" t="s">
        <v>51</v>
      </c>
      <c r="F21" s="33" t="s">
        <v>430</v>
      </c>
      <c r="G21" s="33" t="s">
        <v>431</v>
      </c>
      <c r="H21" s="34"/>
      <c r="I21" s="35"/>
      <c r="J21" s="36" t="s">
        <v>33</v>
      </c>
      <c r="K21" s="37">
        <v>1</v>
      </c>
      <c r="L21" s="37">
        <v>1</v>
      </c>
      <c r="M21" s="38">
        <v>2021</v>
      </c>
      <c r="N21" s="37">
        <v>12</v>
      </c>
      <c r="O21" s="37">
        <v>31</v>
      </c>
      <c r="P21" s="38">
        <v>2023</v>
      </c>
      <c r="Q21" s="16"/>
      <c r="R21" s="36" t="s">
        <v>45</v>
      </c>
      <c r="S21" s="33" t="s">
        <v>50</v>
      </c>
      <c r="T21" s="69">
        <v>1</v>
      </c>
      <c r="U21" s="69">
        <v>0</v>
      </c>
      <c r="V21" s="69">
        <v>0</v>
      </c>
      <c r="W21" s="69">
        <v>0</v>
      </c>
      <c r="X21" s="69">
        <v>0</v>
      </c>
      <c r="Y21" s="69">
        <v>0</v>
      </c>
      <c r="Z21" s="69">
        <v>0</v>
      </c>
      <c r="AA21" s="69">
        <v>0</v>
      </c>
      <c r="AB21" s="69">
        <v>0</v>
      </c>
      <c r="AC21" s="69">
        <v>0</v>
      </c>
      <c r="AD21" s="69">
        <v>0</v>
      </c>
      <c r="AE21" s="69">
        <v>0</v>
      </c>
      <c r="AF21" s="70">
        <f t="shared" si="0"/>
        <v>1</v>
      </c>
      <c r="AG21" s="71" t="s">
        <v>232</v>
      </c>
      <c r="AH21" s="71" t="s">
        <v>233</v>
      </c>
      <c r="AI21" s="71" t="s">
        <v>231</v>
      </c>
      <c r="AJ21" s="72"/>
    </row>
    <row r="22" spans="2:36" ht="105.75" customHeight="1" x14ac:dyDescent="0.2">
      <c r="B22" s="31">
        <f t="shared" si="1"/>
        <v>12</v>
      </c>
      <c r="C22" s="137"/>
      <c r="D22" s="153"/>
      <c r="E22" s="33" t="s">
        <v>61</v>
      </c>
      <c r="F22" s="33" t="s">
        <v>432</v>
      </c>
      <c r="G22" s="33" t="s">
        <v>66</v>
      </c>
      <c r="H22" s="34"/>
      <c r="I22" s="35"/>
      <c r="J22" s="36" t="s">
        <v>33</v>
      </c>
      <c r="K22" s="37">
        <v>1</v>
      </c>
      <c r="L22" s="37">
        <v>1</v>
      </c>
      <c r="M22" s="38">
        <v>2021</v>
      </c>
      <c r="N22" s="37">
        <v>12</v>
      </c>
      <c r="O22" s="37">
        <v>31</v>
      </c>
      <c r="P22" s="38">
        <v>2023</v>
      </c>
      <c r="Q22" s="16"/>
      <c r="R22" s="36" t="s">
        <v>34</v>
      </c>
      <c r="S22" s="33" t="s">
        <v>49</v>
      </c>
      <c r="T22" s="69">
        <v>0</v>
      </c>
      <c r="U22" s="69">
        <v>0</v>
      </c>
      <c r="V22" s="69">
        <v>0</v>
      </c>
      <c r="W22" s="69">
        <v>0</v>
      </c>
      <c r="X22" s="69">
        <v>0</v>
      </c>
      <c r="Y22" s="69">
        <v>0</v>
      </c>
      <c r="Z22" s="69">
        <v>0</v>
      </c>
      <c r="AA22" s="69">
        <v>0</v>
      </c>
      <c r="AB22" s="69">
        <v>0</v>
      </c>
      <c r="AC22" s="69">
        <v>0</v>
      </c>
      <c r="AD22" s="69">
        <v>0</v>
      </c>
      <c r="AE22" s="69">
        <v>0</v>
      </c>
      <c r="AF22" s="70">
        <f t="shared" si="0"/>
        <v>0</v>
      </c>
      <c r="AG22" s="71"/>
      <c r="AH22" s="71"/>
      <c r="AI22" s="71"/>
      <c r="AJ22" s="72"/>
    </row>
    <row r="23" spans="2:36" ht="75" customHeight="1" x14ac:dyDescent="0.2">
      <c r="B23" s="31">
        <f t="shared" si="1"/>
        <v>13</v>
      </c>
      <c r="C23" s="137"/>
      <c r="D23" s="154"/>
      <c r="E23" s="33" t="s">
        <v>65</v>
      </c>
      <c r="F23" s="40" t="s">
        <v>433</v>
      </c>
      <c r="G23" s="33" t="s">
        <v>434</v>
      </c>
      <c r="H23" s="34"/>
      <c r="I23" s="35"/>
      <c r="J23" s="36" t="s">
        <v>33</v>
      </c>
      <c r="K23" s="37">
        <v>1</v>
      </c>
      <c r="L23" s="37">
        <v>1</v>
      </c>
      <c r="M23" s="38">
        <v>2021</v>
      </c>
      <c r="N23" s="37">
        <v>12</v>
      </c>
      <c r="O23" s="37">
        <v>31</v>
      </c>
      <c r="P23" s="38">
        <v>2023</v>
      </c>
      <c r="Q23" s="16"/>
      <c r="R23" s="36" t="s">
        <v>45</v>
      </c>
      <c r="S23" s="33" t="s">
        <v>67</v>
      </c>
      <c r="T23" s="69">
        <v>0</v>
      </c>
      <c r="U23" s="69">
        <v>0</v>
      </c>
      <c r="V23" s="69">
        <v>0</v>
      </c>
      <c r="W23" s="69">
        <v>0</v>
      </c>
      <c r="X23" s="69">
        <v>0</v>
      </c>
      <c r="Y23" s="69">
        <v>0</v>
      </c>
      <c r="Z23" s="69">
        <v>0</v>
      </c>
      <c r="AA23" s="69">
        <v>0</v>
      </c>
      <c r="AB23" s="69">
        <v>0</v>
      </c>
      <c r="AC23" s="69">
        <v>0</v>
      </c>
      <c r="AD23" s="69">
        <v>0</v>
      </c>
      <c r="AE23" s="69">
        <v>0</v>
      </c>
      <c r="AF23" s="70">
        <f t="shared" si="0"/>
        <v>0</v>
      </c>
      <c r="AG23" s="71"/>
      <c r="AH23" s="71"/>
      <c r="AI23" s="71"/>
      <c r="AJ23" s="72"/>
    </row>
    <row r="24" spans="2:36" ht="61.5" customHeight="1" x14ac:dyDescent="0.2">
      <c r="B24" s="31">
        <f t="shared" si="1"/>
        <v>14</v>
      </c>
      <c r="C24" s="137"/>
      <c r="D24" s="41" t="s">
        <v>321</v>
      </c>
      <c r="E24" s="40" t="s">
        <v>107</v>
      </c>
      <c r="F24" s="40" t="s">
        <v>435</v>
      </c>
      <c r="G24" s="33" t="s">
        <v>436</v>
      </c>
      <c r="H24" s="34"/>
      <c r="I24" s="35"/>
      <c r="J24" s="36" t="s">
        <v>33</v>
      </c>
      <c r="K24" s="37">
        <v>1</v>
      </c>
      <c r="L24" s="37">
        <v>1</v>
      </c>
      <c r="M24" s="38">
        <v>2021</v>
      </c>
      <c r="N24" s="37">
        <v>12</v>
      </c>
      <c r="O24" s="37">
        <v>31</v>
      </c>
      <c r="P24" s="38">
        <v>2023</v>
      </c>
      <c r="Q24" s="16"/>
      <c r="R24" s="36" t="s">
        <v>45</v>
      </c>
      <c r="S24" s="33" t="s">
        <v>67</v>
      </c>
      <c r="T24" s="69">
        <v>1</v>
      </c>
      <c r="U24" s="69">
        <v>0</v>
      </c>
      <c r="V24" s="69">
        <v>0</v>
      </c>
      <c r="W24" s="69">
        <v>0</v>
      </c>
      <c r="X24" s="69">
        <v>0</v>
      </c>
      <c r="Y24" s="69">
        <v>0</v>
      </c>
      <c r="Z24" s="69">
        <v>0</v>
      </c>
      <c r="AA24" s="69">
        <v>0</v>
      </c>
      <c r="AB24" s="69">
        <v>0</v>
      </c>
      <c r="AC24" s="69">
        <v>0</v>
      </c>
      <c r="AD24" s="69">
        <v>0</v>
      </c>
      <c r="AE24" s="69">
        <v>0</v>
      </c>
      <c r="AF24" s="70">
        <f t="shared" si="0"/>
        <v>1</v>
      </c>
      <c r="AG24" s="71" t="s">
        <v>235</v>
      </c>
      <c r="AH24" s="71" t="s">
        <v>236</v>
      </c>
      <c r="AI24" s="71" t="s">
        <v>234</v>
      </c>
      <c r="AJ24" s="72"/>
    </row>
    <row r="25" spans="2:36" ht="114.75" customHeight="1" x14ac:dyDescent="0.2">
      <c r="B25" s="31">
        <f t="shared" si="1"/>
        <v>15</v>
      </c>
      <c r="C25" s="137"/>
      <c r="D25" s="41" t="s">
        <v>322</v>
      </c>
      <c r="E25" s="40" t="s">
        <v>545</v>
      </c>
      <c r="F25" s="40" t="s">
        <v>437</v>
      </c>
      <c r="G25" s="33" t="s">
        <v>40</v>
      </c>
      <c r="H25" s="42"/>
      <c r="I25" s="35"/>
      <c r="J25" s="36" t="s">
        <v>39</v>
      </c>
      <c r="K25" s="37">
        <v>1</v>
      </c>
      <c r="L25" s="37">
        <v>1</v>
      </c>
      <c r="M25" s="38">
        <v>2021</v>
      </c>
      <c r="N25" s="37">
        <v>12</v>
      </c>
      <c r="O25" s="37">
        <v>31</v>
      </c>
      <c r="P25" s="38">
        <v>2021</v>
      </c>
      <c r="Q25" s="16" t="s">
        <v>35</v>
      </c>
      <c r="R25" s="36" t="s">
        <v>49</v>
      </c>
      <c r="S25" s="33" t="s">
        <v>49</v>
      </c>
      <c r="T25" s="69">
        <v>0</v>
      </c>
      <c r="U25" s="69">
        <v>0</v>
      </c>
      <c r="V25" s="69">
        <v>0</v>
      </c>
      <c r="W25" s="69">
        <v>0</v>
      </c>
      <c r="X25" s="69">
        <v>0</v>
      </c>
      <c r="Y25" s="69">
        <v>0.05</v>
      </c>
      <c r="Z25" s="69">
        <v>0</v>
      </c>
      <c r="AA25" s="69">
        <v>0</v>
      </c>
      <c r="AB25" s="69">
        <v>0</v>
      </c>
      <c r="AC25" s="69">
        <v>0</v>
      </c>
      <c r="AD25" s="69">
        <v>0</v>
      </c>
      <c r="AE25" s="69">
        <v>0</v>
      </c>
      <c r="AF25" s="70">
        <f t="shared" si="0"/>
        <v>0.05</v>
      </c>
      <c r="AG25" s="71" t="s">
        <v>551</v>
      </c>
      <c r="AH25" s="71" t="s">
        <v>550</v>
      </c>
      <c r="AI25" s="71" t="s">
        <v>386</v>
      </c>
      <c r="AJ25" s="72"/>
    </row>
    <row r="26" spans="2:36" ht="139.5" customHeight="1" x14ac:dyDescent="0.2">
      <c r="B26" s="31">
        <f t="shared" si="1"/>
        <v>16</v>
      </c>
      <c r="C26" s="137"/>
      <c r="D26" s="41" t="s">
        <v>323</v>
      </c>
      <c r="E26" s="40" t="s">
        <v>108</v>
      </c>
      <c r="F26" s="40" t="s">
        <v>438</v>
      </c>
      <c r="G26" s="33" t="s">
        <v>408</v>
      </c>
      <c r="H26" s="42"/>
      <c r="I26" s="35"/>
      <c r="J26" s="36" t="s">
        <v>39</v>
      </c>
      <c r="K26" s="37">
        <v>1</v>
      </c>
      <c r="L26" s="37">
        <v>1</v>
      </c>
      <c r="M26" s="38">
        <v>2021</v>
      </c>
      <c r="N26" s="37">
        <v>12</v>
      </c>
      <c r="O26" s="37">
        <v>31</v>
      </c>
      <c r="P26" s="38">
        <v>2021</v>
      </c>
      <c r="Q26" s="16" t="s">
        <v>35</v>
      </c>
      <c r="R26" s="36" t="s">
        <v>49</v>
      </c>
      <c r="S26" s="33" t="s">
        <v>595</v>
      </c>
      <c r="T26" s="69">
        <v>0</v>
      </c>
      <c r="U26" s="69">
        <v>0</v>
      </c>
      <c r="V26" s="69">
        <v>0</v>
      </c>
      <c r="W26" s="69">
        <v>0</v>
      </c>
      <c r="X26" s="69">
        <v>0</v>
      </c>
      <c r="Y26" s="69">
        <v>0</v>
      </c>
      <c r="Z26" s="69">
        <v>0</v>
      </c>
      <c r="AA26" s="69">
        <v>0</v>
      </c>
      <c r="AB26" s="69">
        <v>0</v>
      </c>
      <c r="AC26" s="69">
        <v>0</v>
      </c>
      <c r="AD26" s="69">
        <v>0</v>
      </c>
      <c r="AE26" s="69">
        <v>0</v>
      </c>
      <c r="AF26" s="70">
        <f t="shared" si="0"/>
        <v>0</v>
      </c>
      <c r="AG26" s="82"/>
      <c r="AH26" s="82"/>
      <c r="AI26" s="82"/>
      <c r="AJ26" s="72"/>
    </row>
    <row r="27" spans="2:36" ht="120" customHeight="1" x14ac:dyDescent="0.2">
      <c r="B27" s="31">
        <f t="shared" si="1"/>
        <v>17</v>
      </c>
      <c r="C27" s="137"/>
      <c r="D27" s="41" t="s">
        <v>324</v>
      </c>
      <c r="E27" s="40" t="s">
        <v>109</v>
      </c>
      <c r="F27" s="40" t="s">
        <v>439</v>
      </c>
      <c r="G27" s="33" t="s">
        <v>440</v>
      </c>
      <c r="H27" s="42"/>
      <c r="I27" s="35"/>
      <c r="J27" s="36" t="s">
        <v>39</v>
      </c>
      <c r="K27" s="37">
        <v>1</v>
      </c>
      <c r="L27" s="37">
        <v>1</v>
      </c>
      <c r="M27" s="38">
        <v>2021</v>
      </c>
      <c r="N27" s="37">
        <v>12</v>
      </c>
      <c r="O27" s="37">
        <v>31</v>
      </c>
      <c r="P27" s="38">
        <v>2021</v>
      </c>
      <c r="Q27" s="16" t="s">
        <v>35</v>
      </c>
      <c r="R27" s="36" t="s">
        <v>49</v>
      </c>
      <c r="S27" s="33" t="s">
        <v>49</v>
      </c>
      <c r="T27" s="69">
        <v>0</v>
      </c>
      <c r="U27" s="69">
        <v>0</v>
      </c>
      <c r="V27" s="69">
        <v>0</v>
      </c>
      <c r="W27" s="69">
        <v>0</v>
      </c>
      <c r="X27" s="69">
        <v>0</v>
      </c>
      <c r="Y27" s="69">
        <v>1</v>
      </c>
      <c r="Z27" s="69">
        <v>0</v>
      </c>
      <c r="AA27" s="69">
        <v>0</v>
      </c>
      <c r="AB27" s="69">
        <v>0</v>
      </c>
      <c r="AC27" s="69">
        <v>0</v>
      </c>
      <c r="AD27" s="69">
        <v>0</v>
      </c>
      <c r="AE27" s="69">
        <v>0</v>
      </c>
      <c r="AF27" s="70">
        <f t="shared" si="0"/>
        <v>1</v>
      </c>
      <c r="AG27" s="71" t="s">
        <v>388</v>
      </c>
      <c r="AH27" s="71" t="s">
        <v>389</v>
      </c>
      <c r="AI27" s="71" t="s">
        <v>387</v>
      </c>
      <c r="AJ27" s="72"/>
    </row>
    <row r="28" spans="2:36" ht="123.75" customHeight="1" x14ac:dyDescent="0.2">
      <c r="B28" s="31">
        <f t="shared" si="1"/>
        <v>18</v>
      </c>
      <c r="C28" s="137"/>
      <c r="D28" s="41" t="s">
        <v>325</v>
      </c>
      <c r="E28" s="40" t="s">
        <v>110</v>
      </c>
      <c r="F28" s="40" t="s">
        <v>441</v>
      </c>
      <c r="G28" s="33" t="s">
        <v>409</v>
      </c>
      <c r="H28" s="42"/>
      <c r="I28" s="35"/>
      <c r="J28" s="36" t="s">
        <v>39</v>
      </c>
      <c r="K28" s="37">
        <v>1</v>
      </c>
      <c r="L28" s="37">
        <v>1</v>
      </c>
      <c r="M28" s="38">
        <v>2021</v>
      </c>
      <c r="N28" s="37">
        <v>12</v>
      </c>
      <c r="O28" s="37">
        <v>31</v>
      </c>
      <c r="P28" s="38">
        <v>2021</v>
      </c>
      <c r="Q28" s="16" t="s">
        <v>35</v>
      </c>
      <c r="R28" s="36" t="s">
        <v>49</v>
      </c>
      <c r="S28" s="33" t="s">
        <v>49</v>
      </c>
      <c r="T28" s="69">
        <v>0.7</v>
      </c>
      <c r="U28" s="69">
        <v>0</v>
      </c>
      <c r="V28" s="69">
        <v>0</v>
      </c>
      <c r="W28" s="69">
        <v>0</v>
      </c>
      <c r="X28" s="69">
        <v>0</v>
      </c>
      <c r="Y28" s="69">
        <v>0</v>
      </c>
      <c r="Z28" s="69">
        <v>0</v>
      </c>
      <c r="AA28" s="69">
        <v>0</v>
      </c>
      <c r="AB28" s="69">
        <v>0</v>
      </c>
      <c r="AC28" s="69">
        <v>0</v>
      </c>
      <c r="AD28" s="69">
        <v>0</v>
      </c>
      <c r="AE28" s="69">
        <v>0</v>
      </c>
      <c r="AF28" s="70">
        <f t="shared" si="0"/>
        <v>0.7</v>
      </c>
      <c r="AG28" s="71" t="s">
        <v>237</v>
      </c>
      <c r="AH28" s="71" t="s">
        <v>238</v>
      </c>
      <c r="AI28" s="71" t="s">
        <v>239</v>
      </c>
      <c r="AJ28" s="72"/>
    </row>
    <row r="29" spans="2:36" ht="138" customHeight="1" x14ac:dyDescent="0.2">
      <c r="B29" s="31">
        <f t="shared" si="1"/>
        <v>19</v>
      </c>
      <c r="C29" s="137"/>
      <c r="D29" s="41" t="s">
        <v>326</v>
      </c>
      <c r="E29" s="40" t="s">
        <v>111</v>
      </c>
      <c r="F29" s="40" t="s">
        <v>442</v>
      </c>
      <c r="G29" s="33" t="s">
        <v>443</v>
      </c>
      <c r="H29" s="42"/>
      <c r="I29" s="35"/>
      <c r="J29" s="36" t="s">
        <v>39</v>
      </c>
      <c r="K29" s="37">
        <v>1</v>
      </c>
      <c r="L29" s="37">
        <v>1</v>
      </c>
      <c r="M29" s="38">
        <v>2021</v>
      </c>
      <c r="N29" s="37">
        <v>12</v>
      </c>
      <c r="O29" s="37">
        <v>31</v>
      </c>
      <c r="P29" s="38">
        <v>2021</v>
      </c>
      <c r="Q29" s="16" t="s">
        <v>35</v>
      </c>
      <c r="R29" s="36" t="s">
        <v>49</v>
      </c>
      <c r="S29" s="33" t="s">
        <v>49</v>
      </c>
      <c r="T29" s="69">
        <v>1</v>
      </c>
      <c r="U29" s="69">
        <v>0</v>
      </c>
      <c r="V29" s="69">
        <v>0</v>
      </c>
      <c r="W29" s="69">
        <v>0</v>
      </c>
      <c r="X29" s="69">
        <v>0</v>
      </c>
      <c r="Y29" s="69">
        <v>0</v>
      </c>
      <c r="Z29" s="69">
        <v>0</v>
      </c>
      <c r="AA29" s="69">
        <v>0</v>
      </c>
      <c r="AB29" s="69">
        <v>0</v>
      </c>
      <c r="AC29" s="69">
        <v>0</v>
      </c>
      <c r="AD29" s="69">
        <v>0</v>
      </c>
      <c r="AE29" s="69">
        <v>0</v>
      </c>
      <c r="AF29" s="70">
        <f t="shared" si="0"/>
        <v>1</v>
      </c>
      <c r="AG29" s="71" t="s">
        <v>241</v>
      </c>
      <c r="AH29" s="71" t="s">
        <v>242</v>
      </c>
      <c r="AI29" s="71" t="s">
        <v>240</v>
      </c>
      <c r="AJ29" s="72"/>
    </row>
    <row r="30" spans="2:36" ht="174.75" customHeight="1" x14ac:dyDescent="0.2">
      <c r="B30" s="31">
        <f t="shared" si="1"/>
        <v>20</v>
      </c>
      <c r="C30" s="137"/>
      <c r="D30" s="41" t="s">
        <v>327</v>
      </c>
      <c r="E30" s="33" t="s">
        <v>410</v>
      </c>
      <c r="F30" s="40" t="s">
        <v>411</v>
      </c>
      <c r="G30" s="33" t="s">
        <v>412</v>
      </c>
      <c r="H30" s="42"/>
      <c r="I30" s="35"/>
      <c r="J30" s="36" t="s">
        <v>39</v>
      </c>
      <c r="K30" s="37">
        <v>1</v>
      </c>
      <c r="L30" s="37">
        <v>1</v>
      </c>
      <c r="M30" s="38">
        <v>2021</v>
      </c>
      <c r="N30" s="37">
        <v>12</v>
      </c>
      <c r="O30" s="37">
        <v>31</v>
      </c>
      <c r="P30" s="38">
        <v>2021</v>
      </c>
      <c r="Q30" s="16" t="s">
        <v>35</v>
      </c>
      <c r="R30" s="36" t="s">
        <v>49</v>
      </c>
      <c r="S30" s="33" t="s">
        <v>49</v>
      </c>
      <c r="T30" s="69">
        <v>0</v>
      </c>
      <c r="U30" s="69">
        <v>0.6</v>
      </c>
      <c r="V30" s="69">
        <v>0</v>
      </c>
      <c r="W30" s="69">
        <v>0</v>
      </c>
      <c r="X30" s="69">
        <v>0</v>
      </c>
      <c r="Y30" s="69">
        <v>0</v>
      </c>
      <c r="Z30" s="69">
        <v>0</v>
      </c>
      <c r="AA30" s="69">
        <v>0</v>
      </c>
      <c r="AB30" s="69">
        <v>0</v>
      </c>
      <c r="AC30" s="69">
        <v>0</v>
      </c>
      <c r="AD30" s="69">
        <v>0</v>
      </c>
      <c r="AE30" s="69">
        <v>0</v>
      </c>
      <c r="AF30" s="70">
        <f t="shared" si="0"/>
        <v>0.6</v>
      </c>
      <c r="AG30" s="71" t="s">
        <v>286</v>
      </c>
      <c r="AH30" s="71" t="s">
        <v>287</v>
      </c>
      <c r="AI30" s="71" t="s">
        <v>288</v>
      </c>
      <c r="AJ30" s="72"/>
    </row>
    <row r="31" spans="2:36" ht="150.75" customHeight="1" x14ac:dyDescent="0.2">
      <c r="B31" s="31">
        <f t="shared" si="1"/>
        <v>21</v>
      </c>
      <c r="C31" s="137"/>
      <c r="D31" s="43" t="s">
        <v>328</v>
      </c>
      <c r="E31" s="40" t="s">
        <v>55</v>
      </c>
      <c r="F31" s="40" t="s">
        <v>444</v>
      </c>
      <c r="G31" s="33" t="s">
        <v>413</v>
      </c>
      <c r="H31" s="42"/>
      <c r="I31" s="35"/>
      <c r="J31" s="36" t="s">
        <v>33</v>
      </c>
      <c r="K31" s="37">
        <v>1</v>
      </c>
      <c r="L31" s="37">
        <v>1</v>
      </c>
      <c r="M31" s="38">
        <v>2021</v>
      </c>
      <c r="N31" s="37">
        <v>12</v>
      </c>
      <c r="O31" s="37">
        <v>31</v>
      </c>
      <c r="P31" s="38">
        <v>2023</v>
      </c>
      <c r="Q31" s="16"/>
      <c r="R31" s="36" t="s">
        <v>45</v>
      </c>
      <c r="S31" s="33" t="s">
        <v>119</v>
      </c>
      <c r="T31" s="69">
        <v>1</v>
      </c>
      <c r="U31" s="69">
        <v>0</v>
      </c>
      <c r="V31" s="69">
        <v>0</v>
      </c>
      <c r="W31" s="69">
        <v>0</v>
      </c>
      <c r="X31" s="69">
        <v>0</v>
      </c>
      <c r="Y31" s="69">
        <v>0</v>
      </c>
      <c r="Z31" s="69">
        <v>0</v>
      </c>
      <c r="AA31" s="69">
        <v>0</v>
      </c>
      <c r="AB31" s="69">
        <v>0</v>
      </c>
      <c r="AC31" s="69">
        <v>0</v>
      </c>
      <c r="AD31" s="69">
        <v>0</v>
      </c>
      <c r="AE31" s="69">
        <v>0</v>
      </c>
      <c r="AF31" s="70">
        <f t="shared" si="0"/>
        <v>1</v>
      </c>
      <c r="AG31" s="71" t="s">
        <v>244</v>
      </c>
      <c r="AH31" s="71" t="s">
        <v>245</v>
      </c>
      <c r="AI31" s="71" t="s">
        <v>243</v>
      </c>
      <c r="AJ31" s="72"/>
    </row>
    <row r="32" spans="2:36" ht="149.25" customHeight="1" x14ac:dyDescent="0.2">
      <c r="B32" s="31">
        <f t="shared" si="1"/>
        <v>22</v>
      </c>
      <c r="C32" s="137"/>
      <c r="D32" s="44" t="s">
        <v>329</v>
      </c>
      <c r="E32" s="40" t="s">
        <v>56</v>
      </c>
      <c r="F32" s="40" t="s">
        <v>444</v>
      </c>
      <c r="G32" s="40" t="s">
        <v>445</v>
      </c>
      <c r="H32" s="42"/>
      <c r="I32" s="35"/>
      <c r="J32" s="36" t="s">
        <v>38</v>
      </c>
      <c r="K32" s="37">
        <v>1</v>
      </c>
      <c r="L32" s="37">
        <v>1</v>
      </c>
      <c r="M32" s="38">
        <v>2021</v>
      </c>
      <c r="N32" s="37">
        <v>12</v>
      </c>
      <c r="O32" s="37">
        <v>31</v>
      </c>
      <c r="P32" s="38">
        <v>2023</v>
      </c>
      <c r="Q32" s="16"/>
      <c r="R32" s="36" t="s">
        <v>37</v>
      </c>
      <c r="S32" s="33" t="s">
        <v>120</v>
      </c>
      <c r="T32" s="69">
        <v>0</v>
      </c>
      <c r="U32" s="69">
        <v>1</v>
      </c>
      <c r="V32" s="69">
        <v>0</v>
      </c>
      <c r="W32" s="69">
        <v>0</v>
      </c>
      <c r="X32" s="69">
        <v>0</v>
      </c>
      <c r="Y32" s="69">
        <v>0</v>
      </c>
      <c r="Z32" s="69">
        <v>0</v>
      </c>
      <c r="AA32" s="69">
        <v>0</v>
      </c>
      <c r="AB32" s="69">
        <v>0</v>
      </c>
      <c r="AC32" s="69">
        <v>0</v>
      </c>
      <c r="AD32" s="69">
        <v>0</v>
      </c>
      <c r="AE32" s="69">
        <v>0</v>
      </c>
      <c r="AF32" s="70">
        <f t="shared" si="0"/>
        <v>1</v>
      </c>
      <c r="AG32" s="71" t="s">
        <v>289</v>
      </c>
      <c r="AH32" s="71" t="s">
        <v>290</v>
      </c>
      <c r="AI32" s="71" t="s">
        <v>291</v>
      </c>
      <c r="AJ32" s="72"/>
    </row>
    <row r="33" spans="2:36" ht="150.75" customHeight="1" x14ac:dyDescent="0.2">
      <c r="B33" s="31">
        <f t="shared" si="1"/>
        <v>23</v>
      </c>
      <c r="C33" s="137"/>
      <c r="D33" s="45" t="s">
        <v>330</v>
      </c>
      <c r="E33" s="33" t="s">
        <v>112</v>
      </c>
      <c r="F33" s="33" t="s">
        <v>444</v>
      </c>
      <c r="G33" s="33" t="s">
        <v>414</v>
      </c>
      <c r="H33" s="42"/>
      <c r="I33" s="35"/>
      <c r="J33" s="36" t="s">
        <v>38</v>
      </c>
      <c r="K33" s="37">
        <v>1</v>
      </c>
      <c r="L33" s="37">
        <v>1</v>
      </c>
      <c r="M33" s="38">
        <v>2021</v>
      </c>
      <c r="N33" s="37">
        <v>12</v>
      </c>
      <c r="O33" s="37">
        <v>31</v>
      </c>
      <c r="P33" s="38">
        <v>2023</v>
      </c>
      <c r="Q33" s="16"/>
      <c r="R33" s="36" t="s">
        <v>37</v>
      </c>
      <c r="S33" s="33" t="s">
        <v>120</v>
      </c>
      <c r="T33" s="69">
        <v>0</v>
      </c>
      <c r="U33" s="69">
        <v>0</v>
      </c>
      <c r="V33" s="69">
        <v>1</v>
      </c>
      <c r="W33" s="69">
        <v>0</v>
      </c>
      <c r="X33" s="69">
        <v>0</v>
      </c>
      <c r="Y33" s="69">
        <v>0</v>
      </c>
      <c r="Z33" s="69">
        <v>0</v>
      </c>
      <c r="AA33" s="69">
        <v>0</v>
      </c>
      <c r="AB33" s="69">
        <v>0</v>
      </c>
      <c r="AC33" s="69">
        <v>0</v>
      </c>
      <c r="AD33" s="69">
        <v>0</v>
      </c>
      <c r="AE33" s="69">
        <v>0</v>
      </c>
      <c r="AF33" s="70">
        <f t="shared" si="0"/>
        <v>1</v>
      </c>
      <c r="AG33" s="71" t="s">
        <v>293</v>
      </c>
      <c r="AH33" s="71" t="s">
        <v>294</v>
      </c>
      <c r="AI33" s="71" t="s">
        <v>295</v>
      </c>
      <c r="AJ33" s="72"/>
    </row>
    <row r="34" spans="2:36" ht="187.5" customHeight="1" x14ac:dyDescent="0.2">
      <c r="B34" s="31">
        <f t="shared" si="1"/>
        <v>24</v>
      </c>
      <c r="C34" s="137"/>
      <c r="D34" s="45" t="s">
        <v>331</v>
      </c>
      <c r="E34" s="33" t="s">
        <v>113</v>
      </c>
      <c r="F34" s="33" t="s">
        <v>446</v>
      </c>
      <c r="G34" s="33" t="s">
        <v>447</v>
      </c>
      <c r="H34" s="42"/>
      <c r="I34" s="35"/>
      <c r="J34" s="36" t="s">
        <v>38</v>
      </c>
      <c r="K34" s="37">
        <v>1</v>
      </c>
      <c r="L34" s="37">
        <v>1</v>
      </c>
      <c r="M34" s="38">
        <v>2021</v>
      </c>
      <c r="N34" s="37">
        <v>12</v>
      </c>
      <c r="O34" s="37">
        <v>31</v>
      </c>
      <c r="P34" s="38">
        <v>2023</v>
      </c>
      <c r="Q34" s="16"/>
      <c r="R34" s="36" t="s">
        <v>37</v>
      </c>
      <c r="S34" s="33" t="s">
        <v>120</v>
      </c>
      <c r="T34" s="69">
        <v>1</v>
      </c>
      <c r="U34" s="69">
        <v>0</v>
      </c>
      <c r="V34" s="69">
        <v>0</v>
      </c>
      <c r="W34" s="69">
        <v>0</v>
      </c>
      <c r="X34" s="69">
        <v>0</v>
      </c>
      <c r="Y34" s="69">
        <v>0</v>
      </c>
      <c r="Z34" s="69">
        <v>0</v>
      </c>
      <c r="AA34" s="69">
        <v>0</v>
      </c>
      <c r="AB34" s="69">
        <v>0</v>
      </c>
      <c r="AC34" s="69">
        <v>0</v>
      </c>
      <c r="AD34" s="69">
        <v>0</v>
      </c>
      <c r="AE34" s="69">
        <v>0</v>
      </c>
      <c r="AF34" s="70">
        <f t="shared" si="0"/>
        <v>1</v>
      </c>
      <c r="AG34" s="71" t="s">
        <v>247</v>
      </c>
      <c r="AH34" s="71" t="s">
        <v>248</v>
      </c>
      <c r="AI34" s="71" t="s">
        <v>246</v>
      </c>
      <c r="AJ34" s="72"/>
    </row>
    <row r="35" spans="2:36" ht="147.75" customHeight="1" x14ac:dyDescent="0.2">
      <c r="B35" s="31">
        <f t="shared" si="1"/>
        <v>25</v>
      </c>
      <c r="C35" s="137"/>
      <c r="D35" s="45" t="s">
        <v>332</v>
      </c>
      <c r="E35" s="86" t="s">
        <v>114</v>
      </c>
      <c r="F35" s="33" t="s">
        <v>448</v>
      </c>
      <c r="G35" s="85" t="s">
        <v>449</v>
      </c>
      <c r="H35" s="42"/>
      <c r="I35" s="35"/>
      <c r="J35" s="36" t="s">
        <v>38</v>
      </c>
      <c r="K35" s="37">
        <v>1</v>
      </c>
      <c r="L35" s="37">
        <v>1</v>
      </c>
      <c r="M35" s="38">
        <v>2021</v>
      </c>
      <c r="N35" s="37">
        <v>12</v>
      </c>
      <c r="O35" s="37">
        <v>31</v>
      </c>
      <c r="P35" s="38">
        <v>2023</v>
      </c>
      <c r="Q35" s="16"/>
      <c r="R35" s="36" t="s">
        <v>37</v>
      </c>
      <c r="S35" s="33" t="s">
        <v>120</v>
      </c>
      <c r="T35" s="69">
        <v>0</v>
      </c>
      <c r="U35" s="69">
        <v>0</v>
      </c>
      <c r="V35" s="69">
        <v>0</v>
      </c>
      <c r="W35" s="69">
        <v>1</v>
      </c>
      <c r="X35" s="69">
        <v>0</v>
      </c>
      <c r="Y35" s="69">
        <v>0</v>
      </c>
      <c r="Z35" s="69">
        <v>0</v>
      </c>
      <c r="AA35" s="69">
        <v>0</v>
      </c>
      <c r="AB35" s="69">
        <v>0</v>
      </c>
      <c r="AC35" s="69">
        <v>0</v>
      </c>
      <c r="AD35" s="69">
        <v>0</v>
      </c>
      <c r="AE35" s="69">
        <v>0</v>
      </c>
      <c r="AF35" s="70">
        <f t="shared" si="0"/>
        <v>1</v>
      </c>
      <c r="AG35" s="71" t="s">
        <v>312</v>
      </c>
      <c r="AH35" s="71" t="s">
        <v>294</v>
      </c>
      <c r="AI35" s="71" t="s">
        <v>295</v>
      </c>
      <c r="AJ35" s="72"/>
    </row>
    <row r="36" spans="2:36" ht="180" customHeight="1" x14ac:dyDescent="0.2">
      <c r="B36" s="31">
        <f t="shared" si="1"/>
        <v>26</v>
      </c>
      <c r="C36" s="137"/>
      <c r="D36" s="45" t="s">
        <v>333</v>
      </c>
      <c r="E36" s="33" t="s">
        <v>115</v>
      </c>
      <c r="F36" s="33" t="s">
        <v>450</v>
      </c>
      <c r="G36" s="33" t="s">
        <v>451</v>
      </c>
      <c r="H36" s="42"/>
      <c r="I36" s="35"/>
      <c r="J36" s="36" t="s">
        <v>38</v>
      </c>
      <c r="K36" s="37">
        <v>1</v>
      </c>
      <c r="L36" s="37">
        <v>1</v>
      </c>
      <c r="M36" s="38">
        <v>2021</v>
      </c>
      <c r="N36" s="37">
        <v>12</v>
      </c>
      <c r="O36" s="37">
        <v>31</v>
      </c>
      <c r="P36" s="38">
        <v>2023</v>
      </c>
      <c r="Q36" s="16"/>
      <c r="R36" s="36" t="s">
        <v>37</v>
      </c>
      <c r="S36" s="33" t="s">
        <v>120</v>
      </c>
      <c r="T36" s="69">
        <v>0</v>
      </c>
      <c r="U36" s="69">
        <v>0</v>
      </c>
      <c r="V36" s="69">
        <v>0</v>
      </c>
      <c r="W36" s="69">
        <v>0</v>
      </c>
      <c r="X36" s="69">
        <v>1</v>
      </c>
      <c r="Y36" s="69">
        <v>0</v>
      </c>
      <c r="Z36" s="69">
        <v>0</v>
      </c>
      <c r="AA36" s="69">
        <v>0</v>
      </c>
      <c r="AB36" s="69">
        <v>0</v>
      </c>
      <c r="AC36" s="69">
        <v>0</v>
      </c>
      <c r="AD36" s="69">
        <v>0</v>
      </c>
      <c r="AE36" s="69">
        <v>0</v>
      </c>
      <c r="AF36" s="70">
        <f t="shared" si="0"/>
        <v>1</v>
      </c>
      <c r="AG36" s="71" t="s">
        <v>374</v>
      </c>
      <c r="AH36" s="71" t="s">
        <v>375</v>
      </c>
      <c r="AI36" s="71" t="s">
        <v>376</v>
      </c>
      <c r="AJ36" s="72"/>
    </row>
    <row r="37" spans="2:36" ht="120.75" customHeight="1" x14ac:dyDescent="0.2">
      <c r="B37" s="31">
        <f t="shared" si="1"/>
        <v>27</v>
      </c>
      <c r="C37" s="137"/>
      <c r="D37" s="45" t="s">
        <v>334</v>
      </c>
      <c r="E37" s="33" t="s">
        <v>116</v>
      </c>
      <c r="F37" s="40" t="s">
        <v>452</v>
      </c>
      <c r="G37" s="85" t="s">
        <v>453</v>
      </c>
      <c r="H37" s="42"/>
      <c r="I37" s="35"/>
      <c r="J37" s="36" t="s">
        <v>38</v>
      </c>
      <c r="K37" s="37">
        <v>1</v>
      </c>
      <c r="L37" s="37">
        <v>1</v>
      </c>
      <c r="M37" s="38">
        <v>2021</v>
      </c>
      <c r="N37" s="37">
        <v>12</v>
      </c>
      <c r="O37" s="37">
        <v>31</v>
      </c>
      <c r="P37" s="38">
        <v>2023</v>
      </c>
      <c r="Q37" s="16"/>
      <c r="R37" s="36" t="s">
        <v>37</v>
      </c>
      <c r="S37" s="33" t="s">
        <v>120</v>
      </c>
      <c r="T37" s="69">
        <v>1</v>
      </c>
      <c r="U37" s="69">
        <v>0</v>
      </c>
      <c r="V37" s="69">
        <v>0</v>
      </c>
      <c r="W37" s="69">
        <v>0</v>
      </c>
      <c r="X37" s="69">
        <v>0</v>
      </c>
      <c r="Y37" s="69">
        <v>0</v>
      </c>
      <c r="Z37" s="69">
        <v>0</v>
      </c>
      <c r="AA37" s="69">
        <v>0</v>
      </c>
      <c r="AB37" s="69">
        <v>0</v>
      </c>
      <c r="AC37" s="69">
        <v>0</v>
      </c>
      <c r="AD37" s="69">
        <v>0</v>
      </c>
      <c r="AE37" s="69">
        <v>0</v>
      </c>
      <c r="AF37" s="70">
        <f t="shared" si="0"/>
        <v>1</v>
      </c>
      <c r="AG37" s="71" t="s">
        <v>251</v>
      </c>
      <c r="AH37" s="71" t="s">
        <v>249</v>
      </c>
      <c r="AI37" s="71" t="s">
        <v>250</v>
      </c>
      <c r="AJ37" s="72"/>
    </row>
    <row r="38" spans="2:36" ht="149.25" customHeight="1" x14ac:dyDescent="0.2">
      <c r="B38" s="31">
        <f t="shared" si="1"/>
        <v>28</v>
      </c>
      <c r="C38" s="137"/>
      <c r="D38" s="46" t="s">
        <v>335</v>
      </c>
      <c r="E38" s="33" t="s">
        <v>117</v>
      </c>
      <c r="F38" s="33" t="s">
        <v>441</v>
      </c>
      <c r="G38" s="33" t="s">
        <v>415</v>
      </c>
      <c r="H38" s="42"/>
      <c r="I38" s="35"/>
      <c r="J38" s="36" t="s">
        <v>38</v>
      </c>
      <c r="K38" s="37">
        <v>1</v>
      </c>
      <c r="L38" s="37">
        <v>1</v>
      </c>
      <c r="M38" s="38">
        <v>2021</v>
      </c>
      <c r="N38" s="37">
        <v>12</v>
      </c>
      <c r="O38" s="37">
        <v>31</v>
      </c>
      <c r="P38" s="38">
        <v>2023</v>
      </c>
      <c r="Q38" s="16"/>
      <c r="R38" s="36" t="s">
        <v>37</v>
      </c>
      <c r="S38" s="33" t="s">
        <v>120</v>
      </c>
      <c r="T38" s="69">
        <v>0</v>
      </c>
      <c r="U38" s="69">
        <v>0</v>
      </c>
      <c r="V38" s="69">
        <v>0</v>
      </c>
      <c r="W38" s="69">
        <v>0</v>
      </c>
      <c r="X38" s="69">
        <v>1</v>
      </c>
      <c r="Y38" s="69">
        <v>0</v>
      </c>
      <c r="Z38" s="69">
        <v>0</v>
      </c>
      <c r="AA38" s="69">
        <v>0</v>
      </c>
      <c r="AB38" s="69">
        <v>0</v>
      </c>
      <c r="AC38" s="69">
        <v>0</v>
      </c>
      <c r="AD38" s="69">
        <v>0</v>
      </c>
      <c r="AE38" s="69">
        <v>0</v>
      </c>
      <c r="AF38" s="70">
        <f t="shared" si="0"/>
        <v>1</v>
      </c>
      <c r="AG38" s="71" t="s">
        <v>377</v>
      </c>
      <c r="AH38" s="71" t="s">
        <v>378</v>
      </c>
      <c r="AI38" s="71" t="s">
        <v>379</v>
      </c>
      <c r="AJ38" s="72"/>
    </row>
    <row r="39" spans="2:36" ht="117" customHeight="1" x14ac:dyDescent="0.2">
      <c r="B39" s="31">
        <f t="shared" si="1"/>
        <v>29</v>
      </c>
      <c r="C39" s="137"/>
      <c r="D39" s="45" t="s">
        <v>336</v>
      </c>
      <c r="E39" s="33" t="s">
        <v>416</v>
      </c>
      <c r="F39" s="40" t="s">
        <v>411</v>
      </c>
      <c r="G39" s="85" t="s">
        <v>417</v>
      </c>
      <c r="H39" s="42"/>
      <c r="I39" s="35"/>
      <c r="J39" s="36" t="s">
        <v>38</v>
      </c>
      <c r="K39" s="37">
        <v>1</v>
      </c>
      <c r="L39" s="37">
        <v>1</v>
      </c>
      <c r="M39" s="38">
        <v>2021</v>
      </c>
      <c r="N39" s="37">
        <v>12</v>
      </c>
      <c r="O39" s="37">
        <v>31</v>
      </c>
      <c r="P39" s="38">
        <v>2023</v>
      </c>
      <c r="Q39" s="16"/>
      <c r="R39" s="36" t="s">
        <v>37</v>
      </c>
      <c r="S39" s="33" t="s">
        <v>120</v>
      </c>
      <c r="T39" s="69">
        <v>1</v>
      </c>
      <c r="U39" s="69">
        <v>0</v>
      </c>
      <c r="V39" s="69">
        <v>0</v>
      </c>
      <c r="W39" s="69">
        <v>0</v>
      </c>
      <c r="X39" s="69">
        <v>0</v>
      </c>
      <c r="Y39" s="69">
        <v>0</v>
      </c>
      <c r="Z39" s="69">
        <v>0</v>
      </c>
      <c r="AA39" s="69">
        <v>0</v>
      </c>
      <c r="AB39" s="69">
        <v>0</v>
      </c>
      <c r="AC39" s="69">
        <v>0</v>
      </c>
      <c r="AD39" s="69">
        <v>0</v>
      </c>
      <c r="AE39" s="69">
        <v>0</v>
      </c>
      <c r="AF39" s="70">
        <f t="shared" si="0"/>
        <v>1</v>
      </c>
      <c r="AG39" s="71" t="s">
        <v>252</v>
      </c>
      <c r="AH39" s="71" t="s">
        <v>280</v>
      </c>
      <c r="AI39" s="71" t="s">
        <v>231</v>
      </c>
      <c r="AJ39" s="72"/>
    </row>
    <row r="40" spans="2:36" ht="132" customHeight="1" x14ac:dyDescent="0.2">
      <c r="B40" s="31">
        <f t="shared" si="1"/>
        <v>30</v>
      </c>
      <c r="C40" s="138"/>
      <c r="D40" s="45" t="s">
        <v>337</v>
      </c>
      <c r="E40" s="86" t="s">
        <v>118</v>
      </c>
      <c r="F40" s="86" t="s">
        <v>441</v>
      </c>
      <c r="G40" s="86" t="s">
        <v>454</v>
      </c>
      <c r="H40" s="42"/>
      <c r="I40" s="35"/>
      <c r="J40" s="36" t="s">
        <v>38</v>
      </c>
      <c r="K40" s="37">
        <v>1</v>
      </c>
      <c r="L40" s="37">
        <v>1</v>
      </c>
      <c r="M40" s="38">
        <v>2021</v>
      </c>
      <c r="N40" s="37">
        <v>12</v>
      </c>
      <c r="O40" s="37">
        <v>31</v>
      </c>
      <c r="P40" s="38">
        <v>2023</v>
      </c>
      <c r="Q40" s="16"/>
      <c r="R40" s="36" t="s">
        <v>37</v>
      </c>
      <c r="S40" s="33" t="s">
        <v>120</v>
      </c>
      <c r="T40" s="69">
        <v>1</v>
      </c>
      <c r="U40" s="69">
        <v>0</v>
      </c>
      <c r="V40" s="69">
        <v>0</v>
      </c>
      <c r="W40" s="69">
        <v>0</v>
      </c>
      <c r="X40" s="69">
        <v>0</v>
      </c>
      <c r="Y40" s="69">
        <v>0</v>
      </c>
      <c r="Z40" s="69">
        <v>0</v>
      </c>
      <c r="AA40" s="69">
        <v>0</v>
      </c>
      <c r="AB40" s="69">
        <v>0</v>
      </c>
      <c r="AC40" s="69">
        <v>0</v>
      </c>
      <c r="AD40" s="69">
        <v>0</v>
      </c>
      <c r="AE40" s="69">
        <v>0</v>
      </c>
      <c r="AF40" s="70">
        <f t="shared" si="0"/>
        <v>1</v>
      </c>
      <c r="AG40" s="71" t="s">
        <v>253</v>
      </c>
      <c r="AH40" s="71" t="s">
        <v>349</v>
      </c>
      <c r="AI40" s="71" t="s">
        <v>254</v>
      </c>
      <c r="AJ40" s="72"/>
    </row>
    <row r="41" spans="2:36" ht="63.75" customHeight="1" x14ac:dyDescent="0.2">
      <c r="B41" s="31">
        <f t="shared" si="1"/>
        <v>31</v>
      </c>
      <c r="C41" s="144" t="s">
        <v>25</v>
      </c>
      <c r="D41" s="44" t="s">
        <v>75</v>
      </c>
      <c r="E41" s="40" t="s">
        <v>78</v>
      </c>
      <c r="F41" s="40" t="s">
        <v>455</v>
      </c>
      <c r="G41" s="40" t="s">
        <v>456</v>
      </c>
      <c r="H41" s="42"/>
      <c r="I41" s="35"/>
      <c r="J41" s="36" t="s">
        <v>38</v>
      </c>
      <c r="K41" s="37">
        <v>1</v>
      </c>
      <c r="L41" s="37">
        <v>1</v>
      </c>
      <c r="M41" s="38">
        <v>2021</v>
      </c>
      <c r="N41" s="37">
        <v>12</v>
      </c>
      <c r="O41" s="37">
        <v>31</v>
      </c>
      <c r="P41" s="38">
        <v>2023</v>
      </c>
      <c r="Q41" s="16"/>
      <c r="R41" s="36" t="s">
        <v>34</v>
      </c>
      <c r="S41" s="33" t="s">
        <v>50</v>
      </c>
      <c r="T41" s="69">
        <v>0</v>
      </c>
      <c r="U41" s="69">
        <v>0</v>
      </c>
      <c r="V41" s="69">
        <v>0</v>
      </c>
      <c r="W41" s="69">
        <v>0</v>
      </c>
      <c r="X41" s="69">
        <v>0.5</v>
      </c>
      <c r="Y41" s="69">
        <v>0</v>
      </c>
      <c r="Z41" s="69">
        <v>0</v>
      </c>
      <c r="AA41" s="69">
        <v>0</v>
      </c>
      <c r="AB41" s="69">
        <v>0</v>
      </c>
      <c r="AC41" s="69">
        <v>0</v>
      </c>
      <c r="AD41" s="69">
        <v>0</v>
      </c>
      <c r="AE41" s="69">
        <v>0</v>
      </c>
      <c r="AF41" s="70">
        <f t="shared" si="0"/>
        <v>0.5</v>
      </c>
      <c r="AG41" s="71" t="s">
        <v>380</v>
      </c>
      <c r="AH41" s="71" t="s">
        <v>381</v>
      </c>
      <c r="AI41" s="71" t="s">
        <v>382</v>
      </c>
      <c r="AJ41" s="72"/>
    </row>
    <row r="42" spans="2:36" ht="132" customHeight="1" x14ac:dyDescent="0.2">
      <c r="B42" s="31">
        <f t="shared" si="1"/>
        <v>32</v>
      </c>
      <c r="C42" s="145"/>
      <c r="D42" s="44" t="s">
        <v>77</v>
      </c>
      <c r="E42" s="40" t="s">
        <v>79</v>
      </c>
      <c r="F42" s="40" t="s">
        <v>457</v>
      </c>
      <c r="G42" s="40" t="s">
        <v>456</v>
      </c>
      <c r="H42" s="42"/>
      <c r="I42" s="35"/>
      <c r="J42" s="36" t="s">
        <v>38</v>
      </c>
      <c r="K42" s="37">
        <v>1</v>
      </c>
      <c r="L42" s="37">
        <v>1</v>
      </c>
      <c r="M42" s="38">
        <v>2021</v>
      </c>
      <c r="N42" s="37">
        <v>12</v>
      </c>
      <c r="O42" s="37">
        <v>31</v>
      </c>
      <c r="P42" s="38">
        <v>2023</v>
      </c>
      <c r="Q42" s="16"/>
      <c r="R42" s="36" t="s">
        <v>34</v>
      </c>
      <c r="S42" s="33" t="s">
        <v>121</v>
      </c>
      <c r="T42" s="69">
        <v>0</v>
      </c>
      <c r="U42" s="69">
        <v>0</v>
      </c>
      <c r="V42" s="69">
        <v>0</v>
      </c>
      <c r="W42" s="69">
        <v>1</v>
      </c>
      <c r="X42" s="69">
        <v>0</v>
      </c>
      <c r="Y42" s="69">
        <v>0</v>
      </c>
      <c r="Z42" s="69">
        <v>0</v>
      </c>
      <c r="AA42" s="69">
        <v>0</v>
      </c>
      <c r="AB42" s="69">
        <v>0</v>
      </c>
      <c r="AC42" s="69">
        <v>0</v>
      </c>
      <c r="AD42" s="69">
        <v>0</v>
      </c>
      <c r="AE42" s="69">
        <v>0</v>
      </c>
      <c r="AF42" s="70">
        <f t="shared" si="0"/>
        <v>1</v>
      </c>
      <c r="AG42" s="71" t="s">
        <v>313</v>
      </c>
      <c r="AH42" s="71" t="s">
        <v>314</v>
      </c>
      <c r="AI42" s="71" t="s">
        <v>315</v>
      </c>
      <c r="AJ42" s="72"/>
    </row>
    <row r="43" spans="2:36" ht="94.5" customHeight="1" x14ac:dyDescent="0.2">
      <c r="B43" s="31">
        <f t="shared" si="1"/>
        <v>33</v>
      </c>
      <c r="C43" s="145"/>
      <c r="D43" s="43" t="s">
        <v>76</v>
      </c>
      <c r="E43" s="40" t="s">
        <v>458</v>
      </c>
      <c r="F43" s="40" t="s">
        <v>459</v>
      </c>
      <c r="G43" s="40" t="s">
        <v>460</v>
      </c>
      <c r="H43" s="42"/>
      <c r="I43" s="35"/>
      <c r="J43" s="36" t="s">
        <v>39</v>
      </c>
      <c r="K43" s="37">
        <v>1</v>
      </c>
      <c r="L43" s="37">
        <v>1</v>
      </c>
      <c r="M43" s="38">
        <v>2021</v>
      </c>
      <c r="N43" s="37">
        <v>12</v>
      </c>
      <c r="O43" s="37">
        <v>31</v>
      </c>
      <c r="P43" s="38">
        <v>2023</v>
      </c>
      <c r="Q43" s="16"/>
      <c r="R43" s="36" t="s">
        <v>35</v>
      </c>
      <c r="S43" s="33" t="s">
        <v>49</v>
      </c>
      <c r="T43" s="69">
        <v>0</v>
      </c>
      <c r="U43" s="69">
        <v>0</v>
      </c>
      <c r="V43" s="69">
        <v>0</v>
      </c>
      <c r="W43" s="69">
        <v>0</v>
      </c>
      <c r="X43" s="69">
        <v>0</v>
      </c>
      <c r="Y43" s="69">
        <v>1</v>
      </c>
      <c r="Z43" s="69">
        <v>0</v>
      </c>
      <c r="AA43" s="69">
        <v>0</v>
      </c>
      <c r="AB43" s="69">
        <v>0</v>
      </c>
      <c r="AC43" s="69">
        <v>0</v>
      </c>
      <c r="AD43" s="69">
        <v>0</v>
      </c>
      <c r="AE43" s="69">
        <v>0</v>
      </c>
      <c r="AF43" s="70">
        <f t="shared" si="0"/>
        <v>1</v>
      </c>
      <c r="AG43" s="71" t="s">
        <v>391</v>
      </c>
      <c r="AH43" s="71" t="s">
        <v>392</v>
      </c>
      <c r="AI43" s="71" t="s">
        <v>390</v>
      </c>
      <c r="AJ43" s="72"/>
    </row>
    <row r="44" spans="2:36" ht="73.5" customHeight="1" x14ac:dyDescent="0.2">
      <c r="B44" s="31">
        <f t="shared" si="1"/>
        <v>34</v>
      </c>
      <c r="C44" s="145"/>
      <c r="D44" s="47" t="s">
        <v>125</v>
      </c>
      <c r="E44" s="33" t="s">
        <v>126</v>
      </c>
      <c r="F44" s="40" t="s">
        <v>461</v>
      </c>
      <c r="G44" s="86" t="s">
        <v>462</v>
      </c>
      <c r="H44" s="42"/>
      <c r="I44" s="35"/>
      <c r="J44" s="48" t="s">
        <v>135</v>
      </c>
      <c r="K44" s="36">
        <v>1</v>
      </c>
      <c r="L44" s="36">
        <v>1</v>
      </c>
      <c r="M44" s="49">
        <v>2021</v>
      </c>
      <c r="N44" s="36">
        <v>12</v>
      </c>
      <c r="O44" s="36">
        <v>31</v>
      </c>
      <c r="P44" s="49">
        <v>2023</v>
      </c>
      <c r="Q44" s="15" t="s">
        <v>136</v>
      </c>
      <c r="R44" s="36" t="s">
        <v>35</v>
      </c>
      <c r="S44" s="33" t="s">
        <v>594</v>
      </c>
      <c r="T44" s="69">
        <v>0</v>
      </c>
      <c r="U44" s="69">
        <v>0</v>
      </c>
      <c r="V44" s="69">
        <v>0</v>
      </c>
      <c r="W44" s="69">
        <v>0</v>
      </c>
      <c r="X44" s="69">
        <v>0.5</v>
      </c>
      <c r="Y44" s="69">
        <v>0</v>
      </c>
      <c r="Z44" s="69">
        <v>0</v>
      </c>
      <c r="AA44" s="69">
        <v>0</v>
      </c>
      <c r="AB44" s="69">
        <v>0</v>
      </c>
      <c r="AC44" s="69">
        <v>0</v>
      </c>
      <c r="AD44" s="69">
        <v>0</v>
      </c>
      <c r="AE44" s="69">
        <v>0</v>
      </c>
      <c r="AF44" s="70">
        <f t="shared" si="0"/>
        <v>0.5</v>
      </c>
      <c r="AG44" s="71" t="s">
        <v>371</v>
      </c>
      <c r="AH44" s="71" t="s">
        <v>373</v>
      </c>
      <c r="AI44" s="71" t="s">
        <v>372</v>
      </c>
      <c r="AJ44" s="72"/>
    </row>
    <row r="45" spans="2:36" ht="66.75" customHeight="1" x14ac:dyDescent="0.2">
      <c r="B45" s="31">
        <f t="shared" si="1"/>
        <v>35</v>
      </c>
      <c r="C45" s="145"/>
      <c r="D45" s="147" t="s">
        <v>127</v>
      </c>
      <c r="E45" s="33" t="s">
        <v>128</v>
      </c>
      <c r="F45" s="33" t="s">
        <v>437</v>
      </c>
      <c r="G45" s="33" t="s">
        <v>40</v>
      </c>
      <c r="H45" s="42"/>
      <c r="I45" s="35"/>
      <c r="J45" s="48" t="s">
        <v>135</v>
      </c>
      <c r="K45" s="36">
        <v>1</v>
      </c>
      <c r="L45" s="36">
        <v>1</v>
      </c>
      <c r="M45" s="49">
        <v>2021</v>
      </c>
      <c r="N45" s="36">
        <v>12</v>
      </c>
      <c r="O45" s="36">
        <v>31</v>
      </c>
      <c r="P45" s="49">
        <v>2023</v>
      </c>
      <c r="Q45" s="15" t="s">
        <v>136</v>
      </c>
      <c r="R45" s="36" t="s">
        <v>35</v>
      </c>
      <c r="S45" s="33" t="s">
        <v>49</v>
      </c>
      <c r="T45" s="69">
        <v>0</v>
      </c>
      <c r="U45" s="69">
        <v>0</v>
      </c>
      <c r="V45" s="69">
        <v>0</v>
      </c>
      <c r="W45" s="69">
        <v>0</v>
      </c>
      <c r="X45" s="69">
        <v>0</v>
      </c>
      <c r="Y45" s="69">
        <v>0.05</v>
      </c>
      <c r="Z45" s="69">
        <v>0</v>
      </c>
      <c r="AA45" s="69">
        <v>0</v>
      </c>
      <c r="AB45" s="69">
        <v>0</v>
      </c>
      <c r="AC45" s="69">
        <v>0</v>
      </c>
      <c r="AD45" s="69">
        <v>0</v>
      </c>
      <c r="AE45" s="69">
        <v>0</v>
      </c>
      <c r="AF45" s="70">
        <f t="shared" si="0"/>
        <v>0.05</v>
      </c>
      <c r="AG45" s="71" t="s">
        <v>384</v>
      </c>
      <c r="AH45" s="71" t="s">
        <v>385</v>
      </c>
      <c r="AI45" s="71" t="s">
        <v>386</v>
      </c>
      <c r="AJ45" s="72"/>
    </row>
    <row r="46" spans="2:36" ht="95.25" customHeight="1" x14ac:dyDescent="0.2">
      <c r="B46" s="31">
        <f t="shared" si="1"/>
        <v>36</v>
      </c>
      <c r="C46" s="145"/>
      <c r="D46" s="147"/>
      <c r="E46" s="33" t="s">
        <v>129</v>
      </c>
      <c r="F46" s="40" t="s">
        <v>463</v>
      </c>
      <c r="G46" s="40" t="s">
        <v>456</v>
      </c>
      <c r="H46" s="42"/>
      <c r="I46" s="35"/>
      <c r="J46" s="48" t="s">
        <v>135</v>
      </c>
      <c r="K46" s="36">
        <v>1</v>
      </c>
      <c r="L46" s="36">
        <v>1</v>
      </c>
      <c r="M46" s="49">
        <v>2021</v>
      </c>
      <c r="N46" s="36">
        <v>12</v>
      </c>
      <c r="O46" s="36">
        <v>31</v>
      </c>
      <c r="P46" s="49">
        <v>2023</v>
      </c>
      <c r="Q46" s="15" t="s">
        <v>136</v>
      </c>
      <c r="R46" s="36" t="s">
        <v>35</v>
      </c>
      <c r="S46" s="33" t="s">
        <v>49</v>
      </c>
      <c r="T46" s="69">
        <v>0</v>
      </c>
      <c r="U46" s="69">
        <v>0</v>
      </c>
      <c r="V46" s="69">
        <v>0</v>
      </c>
      <c r="W46" s="69">
        <v>1</v>
      </c>
      <c r="X46" s="69">
        <v>0</v>
      </c>
      <c r="Y46" s="69">
        <v>0</v>
      </c>
      <c r="Z46" s="69">
        <v>0</v>
      </c>
      <c r="AA46" s="69">
        <v>0</v>
      </c>
      <c r="AB46" s="69">
        <v>0</v>
      </c>
      <c r="AC46" s="69">
        <v>0</v>
      </c>
      <c r="AD46" s="69">
        <v>0</v>
      </c>
      <c r="AE46" s="69">
        <v>0</v>
      </c>
      <c r="AF46" s="70">
        <f t="shared" si="0"/>
        <v>1</v>
      </c>
      <c r="AG46" s="27" t="s">
        <v>316</v>
      </c>
      <c r="AH46" s="27" t="s">
        <v>317</v>
      </c>
      <c r="AI46" s="27" t="s">
        <v>318</v>
      </c>
      <c r="AJ46" s="72"/>
    </row>
    <row r="47" spans="2:36" ht="68.25" customHeight="1" x14ac:dyDescent="0.2">
      <c r="B47" s="31">
        <f t="shared" si="1"/>
        <v>37</v>
      </c>
      <c r="C47" s="145"/>
      <c r="D47" s="129" t="s">
        <v>130</v>
      </c>
      <c r="E47" s="33" t="s">
        <v>131</v>
      </c>
      <c r="F47" s="40" t="s">
        <v>455</v>
      </c>
      <c r="G47" s="40" t="s">
        <v>456</v>
      </c>
      <c r="H47" s="42"/>
      <c r="I47" s="35"/>
      <c r="J47" s="48" t="s">
        <v>135</v>
      </c>
      <c r="K47" s="36">
        <v>1</v>
      </c>
      <c r="L47" s="36">
        <v>1</v>
      </c>
      <c r="M47" s="49">
        <v>2021</v>
      </c>
      <c r="N47" s="36">
        <v>12</v>
      </c>
      <c r="O47" s="36">
        <v>31</v>
      </c>
      <c r="P47" s="49">
        <v>2023</v>
      </c>
      <c r="Q47" s="15" t="s">
        <v>137</v>
      </c>
      <c r="R47" s="36" t="s">
        <v>35</v>
      </c>
      <c r="S47" s="33" t="s">
        <v>49</v>
      </c>
      <c r="T47" s="69">
        <v>0</v>
      </c>
      <c r="U47" s="69">
        <v>0</v>
      </c>
      <c r="V47" s="69">
        <v>0</v>
      </c>
      <c r="W47" s="69">
        <v>0</v>
      </c>
      <c r="X47" s="69">
        <v>0</v>
      </c>
      <c r="Y47" s="69">
        <v>0.5</v>
      </c>
      <c r="Z47" s="69">
        <v>0</v>
      </c>
      <c r="AA47" s="69">
        <v>0</v>
      </c>
      <c r="AB47" s="69">
        <v>0</v>
      </c>
      <c r="AC47" s="69">
        <v>0</v>
      </c>
      <c r="AD47" s="69">
        <v>0</v>
      </c>
      <c r="AE47" s="69">
        <v>0</v>
      </c>
      <c r="AF47" s="70">
        <f t="shared" si="0"/>
        <v>0.5</v>
      </c>
      <c r="AG47" s="71" t="s">
        <v>380</v>
      </c>
      <c r="AH47" s="71" t="s">
        <v>381</v>
      </c>
      <c r="AI47" s="71" t="s">
        <v>382</v>
      </c>
      <c r="AJ47" s="72"/>
    </row>
    <row r="48" spans="2:36" ht="89.25" customHeight="1" x14ac:dyDescent="0.2">
      <c r="B48" s="31">
        <f t="shared" si="1"/>
        <v>38</v>
      </c>
      <c r="C48" s="145"/>
      <c r="D48" s="130"/>
      <c r="E48" s="33" t="s">
        <v>464</v>
      </c>
      <c r="F48" s="40" t="s">
        <v>437</v>
      </c>
      <c r="G48" s="86" t="s">
        <v>40</v>
      </c>
      <c r="H48" s="42"/>
      <c r="I48" s="35"/>
      <c r="J48" s="48" t="s">
        <v>135</v>
      </c>
      <c r="K48" s="36">
        <v>1</v>
      </c>
      <c r="L48" s="36">
        <v>1</v>
      </c>
      <c r="M48" s="49">
        <v>2021</v>
      </c>
      <c r="N48" s="36">
        <v>12</v>
      </c>
      <c r="O48" s="36">
        <v>31</v>
      </c>
      <c r="P48" s="49">
        <v>2023</v>
      </c>
      <c r="Q48" s="15" t="s">
        <v>137</v>
      </c>
      <c r="R48" s="36" t="s">
        <v>35</v>
      </c>
      <c r="S48" s="33" t="s">
        <v>49</v>
      </c>
      <c r="T48" s="69">
        <v>0</v>
      </c>
      <c r="U48" s="69">
        <v>0</v>
      </c>
      <c r="V48" s="69">
        <v>0</v>
      </c>
      <c r="W48" s="69">
        <v>0</v>
      </c>
      <c r="X48" s="69">
        <v>0</v>
      </c>
      <c r="Y48" s="69">
        <v>0.05</v>
      </c>
      <c r="Z48" s="69">
        <v>0</v>
      </c>
      <c r="AA48" s="69">
        <v>0</v>
      </c>
      <c r="AB48" s="69">
        <v>0</v>
      </c>
      <c r="AC48" s="69">
        <v>0</v>
      </c>
      <c r="AD48" s="69">
        <v>0</v>
      </c>
      <c r="AE48" s="69">
        <v>0</v>
      </c>
      <c r="AF48" s="70">
        <f t="shared" si="0"/>
        <v>0.05</v>
      </c>
      <c r="AG48" s="71" t="s">
        <v>384</v>
      </c>
      <c r="AH48" s="71" t="s">
        <v>385</v>
      </c>
      <c r="AI48" s="71" t="s">
        <v>386</v>
      </c>
      <c r="AJ48" s="72"/>
    </row>
    <row r="49" spans="2:36" ht="101.25" customHeight="1" x14ac:dyDescent="0.2">
      <c r="B49" s="31">
        <f t="shared" si="1"/>
        <v>39</v>
      </c>
      <c r="C49" s="145"/>
      <c r="D49" s="129" t="s">
        <v>132</v>
      </c>
      <c r="E49" s="33" t="s">
        <v>133</v>
      </c>
      <c r="F49" s="40" t="s">
        <v>465</v>
      </c>
      <c r="G49" s="40" t="s">
        <v>456</v>
      </c>
      <c r="H49" s="42"/>
      <c r="I49" s="35"/>
      <c r="J49" s="48" t="s">
        <v>138</v>
      </c>
      <c r="K49" s="36">
        <v>1</v>
      </c>
      <c r="L49" s="36">
        <v>1</v>
      </c>
      <c r="M49" s="49">
        <v>2021</v>
      </c>
      <c r="N49" s="36">
        <v>12</v>
      </c>
      <c r="O49" s="36">
        <v>31</v>
      </c>
      <c r="P49" s="49">
        <v>2023</v>
      </c>
      <c r="Q49" s="15" t="s">
        <v>137</v>
      </c>
      <c r="R49" s="36" t="s">
        <v>35</v>
      </c>
      <c r="S49" s="33" t="s">
        <v>49</v>
      </c>
      <c r="T49" s="69">
        <v>0</v>
      </c>
      <c r="U49" s="69">
        <v>0</v>
      </c>
      <c r="V49" s="69">
        <v>0</v>
      </c>
      <c r="W49" s="69">
        <v>0</v>
      </c>
      <c r="X49" s="69">
        <v>0</v>
      </c>
      <c r="Y49" s="69">
        <v>0</v>
      </c>
      <c r="Z49" s="69">
        <v>0</v>
      </c>
      <c r="AA49" s="69">
        <v>0</v>
      </c>
      <c r="AB49" s="69">
        <v>0</v>
      </c>
      <c r="AC49" s="69">
        <v>0</v>
      </c>
      <c r="AD49" s="69">
        <v>0</v>
      </c>
      <c r="AE49" s="69">
        <v>0</v>
      </c>
      <c r="AF49" s="70">
        <f t="shared" si="0"/>
        <v>0</v>
      </c>
      <c r="AG49" s="71"/>
      <c r="AH49" s="71"/>
      <c r="AI49" s="71"/>
      <c r="AJ49" s="72"/>
    </row>
    <row r="50" spans="2:36" ht="163.5" customHeight="1" x14ac:dyDescent="0.2">
      <c r="B50" s="31">
        <f t="shared" si="1"/>
        <v>40</v>
      </c>
      <c r="C50" s="146"/>
      <c r="D50" s="130"/>
      <c r="E50" s="33" t="s">
        <v>134</v>
      </c>
      <c r="F50" s="33" t="s">
        <v>444</v>
      </c>
      <c r="G50" s="33" t="s">
        <v>418</v>
      </c>
      <c r="H50" s="42"/>
      <c r="I50" s="35"/>
      <c r="J50" s="48" t="s">
        <v>139</v>
      </c>
      <c r="K50" s="36">
        <v>1</v>
      </c>
      <c r="L50" s="36">
        <v>1</v>
      </c>
      <c r="M50" s="49">
        <v>2021</v>
      </c>
      <c r="N50" s="36">
        <v>12</v>
      </c>
      <c r="O50" s="36">
        <v>31</v>
      </c>
      <c r="P50" s="49">
        <v>2023</v>
      </c>
      <c r="Q50" s="15" t="s">
        <v>137</v>
      </c>
      <c r="R50" s="36" t="s">
        <v>35</v>
      </c>
      <c r="S50" s="33" t="s">
        <v>49</v>
      </c>
      <c r="T50" s="69">
        <v>0</v>
      </c>
      <c r="U50" s="69">
        <v>0</v>
      </c>
      <c r="V50" s="69">
        <v>0</v>
      </c>
      <c r="W50" s="69">
        <v>1</v>
      </c>
      <c r="X50" s="69">
        <v>0</v>
      </c>
      <c r="Y50" s="69">
        <v>0</v>
      </c>
      <c r="Z50" s="69">
        <v>0</v>
      </c>
      <c r="AA50" s="69">
        <v>0</v>
      </c>
      <c r="AB50" s="69">
        <v>0</v>
      </c>
      <c r="AC50" s="69">
        <v>0</v>
      </c>
      <c r="AD50" s="69">
        <v>0</v>
      </c>
      <c r="AE50" s="69">
        <v>0</v>
      </c>
      <c r="AF50" s="70">
        <f t="shared" si="0"/>
        <v>1</v>
      </c>
      <c r="AG50" s="80" t="s">
        <v>350</v>
      </c>
      <c r="AH50" s="80" t="s">
        <v>351</v>
      </c>
      <c r="AI50" s="80" t="s">
        <v>591</v>
      </c>
      <c r="AJ50" s="72"/>
    </row>
    <row r="51" spans="2:36" ht="83.25" customHeight="1" x14ac:dyDescent="0.2">
      <c r="B51" s="31">
        <f t="shared" si="1"/>
        <v>41</v>
      </c>
      <c r="C51" s="139" t="s">
        <v>26</v>
      </c>
      <c r="D51" s="43" t="s">
        <v>80</v>
      </c>
      <c r="E51" s="40" t="s">
        <v>255</v>
      </c>
      <c r="F51" s="40" t="s">
        <v>419</v>
      </c>
      <c r="G51" s="40" t="s">
        <v>81</v>
      </c>
      <c r="H51" s="42"/>
      <c r="I51" s="35"/>
      <c r="J51" s="36" t="s">
        <v>43</v>
      </c>
      <c r="K51" s="37">
        <v>1</v>
      </c>
      <c r="L51" s="37">
        <v>1</v>
      </c>
      <c r="M51" s="38">
        <v>2021</v>
      </c>
      <c r="N51" s="37">
        <v>12</v>
      </c>
      <c r="O51" s="37">
        <v>31</v>
      </c>
      <c r="P51" s="38">
        <v>2023</v>
      </c>
      <c r="Q51" s="16"/>
      <c r="R51" s="36" t="s">
        <v>34</v>
      </c>
      <c r="S51" s="33" t="s">
        <v>49</v>
      </c>
      <c r="T51" s="69">
        <v>1</v>
      </c>
      <c r="U51" s="69">
        <v>0</v>
      </c>
      <c r="V51" s="69">
        <v>0</v>
      </c>
      <c r="W51" s="69">
        <v>0</v>
      </c>
      <c r="X51" s="69">
        <v>0</v>
      </c>
      <c r="Y51" s="69">
        <v>0</v>
      </c>
      <c r="Z51" s="69">
        <v>0</v>
      </c>
      <c r="AA51" s="69">
        <v>0</v>
      </c>
      <c r="AB51" s="69">
        <v>0</v>
      </c>
      <c r="AC51" s="69">
        <v>0</v>
      </c>
      <c r="AD51" s="69">
        <v>0</v>
      </c>
      <c r="AE51" s="69">
        <v>0</v>
      </c>
      <c r="AF51" s="70">
        <f t="shared" si="0"/>
        <v>1</v>
      </c>
      <c r="AG51" s="71" t="s">
        <v>257</v>
      </c>
      <c r="AH51" s="71" t="s">
        <v>592</v>
      </c>
      <c r="AI51" s="71" t="s">
        <v>256</v>
      </c>
      <c r="AJ51" s="72"/>
    </row>
    <row r="52" spans="2:36" ht="95.25" customHeight="1" x14ac:dyDescent="0.2">
      <c r="B52" s="31">
        <f t="shared" si="1"/>
        <v>42</v>
      </c>
      <c r="C52" s="140"/>
      <c r="D52" s="43" t="s">
        <v>82</v>
      </c>
      <c r="E52" s="40" t="s">
        <v>197</v>
      </c>
      <c r="F52" s="40" t="s">
        <v>466</v>
      </c>
      <c r="G52" s="40" t="s">
        <v>467</v>
      </c>
      <c r="H52" s="42"/>
      <c r="I52" s="35"/>
      <c r="J52" s="36" t="s">
        <v>43</v>
      </c>
      <c r="K52" s="37">
        <v>1</v>
      </c>
      <c r="L52" s="37">
        <v>1</v>
      </c>
      <c r="M52" s="38">
        <v>2021</v>
      </c>
      <c r="N52" s="37">
        <v>12</v>
      </c>
      <c r="O52" s="37">
        <v>31</v>
      </c>
      <c r="P52" s="38">
        <v>2023</v>
      </c>
      <c r="Q52" s="16"/>
      <c r="R52" s="36" t="s">
        <v>34</v>
      </c>
      <c r="S52" s="33" t="s">
        <v>122</v>
      </c>
      <c r="T52" s="69">
        <v>0</v>
      </c>
      <c r="U52" s="69">
        <v>0</v>
      </c>
      <c r="V52" s="69">
        <v>0</v>
      </c>
      <c r="W52" s="69">
        <v>1</v>
      </c>
      <c r="X52" s="69">
        <v>0</v>
      </c>
      <c r="Y52" s="69">
        <v>0</v>
      </c>
      <c r="Z52" s="69">
        <v>0</v>
      </c>
      <c r="AA52" s="69">
        <v>0</v>
      </c>
      <c r="AB52" s="69">
        <v>0</v>
      </c>
      <c r="AC52" s="69">
        <v>0</v>
      </c>
      <c r="AD52" s="69">
        <v>0</v>
      </c>
      <c r="AE52" s="69">
        <v>0</v>
      </c>
      <c r="AF52" s="70">
        <f t="shared" si="0"/>
        <v>1</v>
      </c>
      <c r="AG52" s="80" t="s">
        <v>352</v>
      </c>
      <c r="AH52" s="80" t="s">
        <v>353</v>
      </c>
      <c r="AI52" s="80" t="s">
        <v>354</v>
      </c>
      <c r="AJ52" s="72"/>
    </row>
    <row r="53" spans="2:36" ht="102" customHeight="1" x14ac:dyDescent="0.2">
      <c r="B53" s="31">
        <f t="shared" si="1"/>
        <v>43</v>
      </c>
      <c r="C53" s="140"/>
      <c r="D53" s="123" t="s">
        <v>83</v>
      </c>
      <c r="E53" s="86" t="s">
        <v>63</v>
      </c>
      <c r="F53" s="40" t="s">
        <v>468</v>
      </c>
      <c r="G53" s="40" t="s">
        <v>469</v>
      </c>
      <c r="H53" s="51"/>
      <c r="I53" s="52"/>
      <c r="J53" s="36" t="s">
        <v>43</v>
      </c>
      <c r="K53" s="37">
        <v>1</v>
      </c>
      <c r="L53" s="37">
        <v>1</v>
      </c>
      <c r="M53" s="38">
        <v>2021</v>
      </c>
      <c r="N53" s="37">
        <v>12</v>
      </c>
      <c r="O53" s="37">
        <v>31</v>
      </c>
      <c r="P53" s="38">
        <v>2023</v>
      </c>
      <c r="Q53" s="16"/>
      <c r="R53" s="36" t="s">
        <v>34</v>
      </c>
      <c r="S53" s="33" t="s">
        <v>52</v>
      </c>
      <c r="T53" s="69">
        <v>0</v>
      </c>
      <c r="U53" s="69">
        <v>0</v>
      </c>
      <c r="V53" s="69">
        <v>0</v>
      </c>
      <c r="W53" s="69">
        <v>0</v>
      </c>
      <c r="X53" s="69">
        <v>0</v>
      </c>
      <c r="Y53" s="69">
        <v>0</v>
      </c>
      <c r="Z53" s="69">
        <v>0</v>
      </c>
      <c r="AA53" s="69">
        <v>0</v>
      </c>
      <c r="AB53" s="69">
        <v>1</v>
      </c>
      <c r="AC53" s="69">
        <v>0</v>
      </c>
      <c r="AD53" s="69">
        <v>0</v>
      </c>
      <c r="AE53" s="69">
        <v>0</v>
      </c>
      <c r="AF53" s="70">
        <f t="shared" si="0"/>
        <v>1</v>
      </c>
      <c r="AG53" s="71" t="s">
        <v>540</v>
      </c>
      <c r="AH53" s="71" t="s">
        <v>541</v>
      </c>
      <c r="AI53" s="71" t="s">
        <v>539</v>
      </c>
      <c r="AJ53" s="72"/>
    </row>
    <row r="54" spans="2:36" ht="139.5" customHeight="1" x14ac:dyDescent="0.2">
      <c r="B54" s="31">
        <f t="shared" si="1"/>
        <v>44</v>
      </c>
      <c r="C54" s="140"/>
      <c r="D54" s="124"/>
      <c r="E54" s="40" t="s">
        <v>58</v>
      </c>
      <c r="F54" s="40" t="s">
        <v>470</v>
      </c>
      <c r="G54" s="40" t="s">
        <v>62</v>
      </c>
      <c r="H54" s="51"/>
      <c r="I54" s="52"/>
      <c r="J54" s="36" t="s">
        <v>43</v>
      </c>
      <c r="K54" s="37">
        <v>1</v>
      </c>
      <c r="L54" s="37">
        <v>1</v>
      </c>
      <c r="M54" s="38">
        <v>2021</v>
      </c>
      <c r="N54" s="37">
        <v>12</v>
      </c>
      <c r="O54" s="37">
        <v>31</v>
      </c>
      <c r="P54" s="38">
        <v>2023</v>
      </c>
      <c r="Q54" s="16"/>
      <c r="R54" s="36" t="s">
        <v>34</v>
      </c>
      <c r="S54" s="33" t="s">
        <v>52</v>
      </c>
      <c r="T54" s="69">
        <v>0</v>
      </c>
      <c r="U54" s="69">
        <v>0</v>
      </c>
      <c r="V54" s="69">
        <v>0</v>
      </c>
      <c r="W54" s="69">
        <v>1</v>
      </c>
      <c r="X54" s="69">
        <v>0</v>
      </c>
      <c r="Y54" s="69">
        <v>0</v>
      </c>
      <c r="Z54" s="69">
        <v>0</v>
      </c>
      <c r="AA54" s="69">
        <v>0</v>
      </c>
      <c r="AB54" s="69">
        <v>0</v>
      </c>
      <c r="AC54" s="69">
        <v>0</v>
      </c>
      <c r="AD54" s="69">
        <v>0</v>
      </c>
      <c r="AE54" s="69">
        <v>0</v>
      </c>
      <c r="AF54" s="70">
        <f t="shared" si="0"/>
        <v>1</v>
      </c>
      <c r="AG54" s="80" t="s">
        <v>356</v>
      </c>
      <c r="AH54" s="80" t="s">
        <v>357</v>
      </c>
      <c r="AI54" s="80" t="s">
        <v>355</v>
      </c>
      <c r="AJ54" s="72"/>
    </row>
    <row r="55" spans="2:36" ht="83.25" customHeight="1" x14ac:dyDescent="0.2">
      <c r="B55" s="31">
        <f t="shared" si="1"/>
        <v>45</v>
      </c>
      <c r="C55" s="140"/>
      <c r="D55" s="40" t="s">
        <v>84</v>
      </c>
      <c r="E55" s="40" t="s">
        <v>89</v>
      </c>
      <c r="F55" s="40" t="s">
        <v>471</v>
      </c>
      <c r="G55" s="40" t="s">
        <v>81</v>
      </c>
      <c r="H55" s="42"/>
      <c r="I55" s="52"/>
      <c r="J55" s="36" t="s">
        <v>43</v>
      </c>
      <c r="K55" s="37">
        <v>1</v>
      </c>
      <c r="L55" s="37">
        <v>1</v>
      </c>
      <c r="M55" s="38">
        <v>2021</v>
      </c>
      <c r="N55" s="37">
        <v>12</v>
      </c>
      <c r="O55" s="37">
        <v>31</v>
      </c>
      <c r="P55" s="38">
        <v>2023</v>
      </c>
      <c r="Q55" s="16"/>
      <c r="R55" s="36" t="s">
        <v>35</v>
      </c>
      <c r="S55" s="33" t="s">
        <v>52</v>
      </c>
      <c r="T55" s="69">
        <v>0</v>
      </c>
      <c r="U55" s="69">
        <v>0</v>
      </c>
      <c r="V55" s="69">
        <v>0</v>
      </c>
      <c r="W55" s="69">
        <v>0</v>
      </c>
      <c r="X55" s="69">
        <v>0</v>
      </c>
      <c r="Y55" s="69">
        <v>0</v>
      </c>
      <c r="Z55" s="69">
        <v>1</v>
      </c>
      <c r="AA55" s="69">
        <v>0</v>
      </c>
      <c r="AB55" s="69">
        <v>0</v>
      </c>
      <c r="AC55" s="69">
        <v>0</v>
      </c>
      <c r="AD55" s="69">
        <v>0</v>
      </c>
      <c r="AE55" s="69">
        <v>0</v>
      </c>
      <c r="AF55" s="70">
        <f t="shared" si="0"/>
        <v>1</v>
      </c>
      <c r="AG55" s="71" t="s">
        <v>396</v>
      </c>
      <c r="AH55" s="71" t="s">
        <v>397</v>
      </c>
      <c r="AI55" s="71" t="s">
        <v>398</v>
      </c>
      <c r="AJ55" s="72"/>
    </row>
    <row r="56" spans="2:36" ht="74.25" customHeight="1" x14ac:dyDescent="0.2">
      <c r="B56" s="31">
        <f t="shared" si="1"/>
        <v>46</v>
      </c>
      <c r="C56" s="140"/>
      <c r="D56" s="53" t="s">
        <v>90</v>
      </c>
      <c r="E56" s="40" t="s">
        <v>91</v>
      </c>
      <c r="F56" s="40" t="s">
        <v>472</v>
      </c>
      <c r="G56" s="40" t="s">
        <v>473</v>
      </c>
      <c r="H56" s="42"/>
      <c r="I56" s="52"/>
      <c r="J56" s="36" t="s">
        <v>43</v>
      </c>
      <c r="K56" s="37">
        <v>1</v>
      </c>
      <c r="L56" s="37">
        <v>1</v>
      </c>
      <c r="M56" s="38">
        <v>2021</v>
      </c>
      <c r="N56" s="37">
        <v>12</v>
      </c>
      <c r="O56" s="37">
        <v>31</v>
      </c>
      <c r="P56" s="38">
        <v>2023</v>
      </c>
      <c r="Q56" s="16"/>
      <c r="R56" s="36" t="s">
        <v>35</v>
      </c>
      <c r="S56" s="33" t="s">
        <v>52</v>
      </c>
      <c r="T56" s="69">
        <v>0</v>
      </c>
      <c r="U56" s="69">
        <v>0</v>
      </c>
      <c r="V56" s="69">
        <v>0</v>
      </c>
      <c r="W56" s="69">
        <v>0</v>
      </c>
      <c r="X56" s="69">
        <v>0</v>
      </c>
      <c r="Y56" s="69">
        <v>0</v>
      </c>
      <c r="Z56" s="69">
        <v>0</v>
      </c>
      <c r="AA56" s="69">
        <v>1</v>
      </c>
      <c r="AB56" s="69">
        <v>0</v>
      </c>
      <c r="AC56" s="69">
        <v>0</v>
      </c>
      <c r="AD56" s="69">
        <v>0</v>
      </c>
      <c r="AE56" s="69">
        <v>0</v>
      </c>
      <c r="AF56" s="70">
        <f t="shared" si="0"/>
        <v>1</v>
      </c>
      <c r="AG56" s="71" t="s">
        <v>400</v>
      </c>
      <c r="AH56" s="71" t="s">
        <v>401</v>
      </c>
      <c r="AI56" s="71" t="s">
        <v>402</v>
      </c>
      <c r="AJ56" s="72"/>
    </row>
    <row r="57" spans="2:36" ht="114.75" customHeight="1" x14ac:dyDescent="0.2">
      <c r="B57" s="31">
        <f t="shared" si="1"/>
        <v>47</v>
      </c>
      <c r="C57" s="140"/>
      <c r="D57" s="40" t="s">
        <v>68</v>
      </c>
      <c r="E57" s="40" t="s">
        <v>69</v>
      </c>
      <c r="F57" s="40" t="s">
        <v>474</v>
      </c>
      <c r="G57" s="40" t="s">
        <v>475</v>
      </c>
      <c r="H57" s="51"/>
      <c r="I57" s="52"/>
      <c r="J57" s="36" t="s">
        <v>44</v>
      </c>
      <c r="K57" s="37">
        <v>1</v>
      </c>
      <c r="L57" s="37">
        <v>1</v>
      </c>
      <c r="M57" s="38">
        <v>2021</v>
      </c>
      <c r="N57" s="37">
        <v>12</v>
      </c>
      <c r="O57" s="37">
        <v>31</v>
      </c>
      <c r="P57" s="38">
        <v>2023</v>
      </c>
      <c r="Q57" s="16"/>
      <c r="R57" s="36" t="s">
        <v>34</v>
      </c>
      <c r="S57" s="33" t="s">
        <v>57</v>
      </c>
      <c r="T57" s="69">
        <v>0.5</v>
      </c>
      <c r="U57" s="69">
        <v>0</v>
      </c>
      <c r="V57" s="69">
        <v>0</v>
      </c>
      <c r="W57" s="69">
        <v>0</v>
      </c>
      <c r="X57" s="69">
        <v>0</v>
      </c>
      <c r="Y57" s="69">
        <v>0</v>
      </c>
      <c r="Z57" s="69">
        <v>0.5</v>
      </c>
      <c r="AA57" s="69">
        <v>0</v>
      </c>
      <c r="AB57" s="69">
        <v>0</v>
      </c>
      <c r="AC57" s="69">
        <v>0</v>
      </c>
      <c r="AD57" s="69">
        <v>0</v>
      </c>
      <c r="AE57" s="69">
        <v>0</v>
      </c>
      <c r="AF57" s="70">
        <f t="shared" si="0"/>
        <v>1</v>
      </c>
      <c r="AG57" s="71" t="s">
        <v>258</v>
      </c>
      <c r="AH57" s="71" t="s">
        <v>259</v>
      </c>
      <c r="AI57" s="71" t="s">
        <v>395</v>
      </c>
      <c r="AJ57" s="72"/>
    </row>
    <row r="58" spans="2:36" ht="131.25" customHeight="1" x14ac:dyDescent="0.2">
      <c r="B58" s="31">
        <f t="shared" si="1"/>
        <v>48</v>
      </c>
      <c r="C58" s="140"/>
      <c r="D58" s="33" t="s">
        <v>140</v>
      </c>
      <c r="E58" s="33" t="s">
        <v>141</v>
      </c>
      <c r="F58" s="33" t="s">
        <v>476</v>
      </c>
      <c r="G58" s="33" t="s">
        <v>477</v>
      </c>
      <c r="H58" s="51"/>
      <c r="I58" s="52"/>
      <c r="J58" s="36" t="s">
        <v>44</v>
      </c>
      <c r="K58" s="37">
        <v>1</v>
      </c>
      <c r="L58" s="37">
        <v>1</v>
      </c>
      <c r="M58" s="38">
        <v>2021</v>
      </c>
      <c r="N58" s="37">
        <v>12</v>
      </c>
      <c r="O58" s="37">
        <v>31</v>
      </c>
      <c r="P58" s="38">
        <v>2023</v>
      </c>
      <c r="Q58" s="16"/>
      <c r="R58" s="36" t="s">
        <v>34</v>
      </c>
      <c r="S58" s="33" t="s">
        <v>57</v>
      </c>
      <c r="T58" s="69">
        <v>0</v>
      </c>
      <c r="U58" s="69">
        <v>0</v>
      </c>
      <c r="V58" s="69">
        <v>0</v>
      </c>
      <c r="W58" s="69">
        <v>0</v>
      </c>
      <c r="X58" s="69">
        <v>0</v>
      </c>
      <c r="Y58" s="69">
        <v>0</v>
      </c>
      <c r="Z58" s="69">
        <v>0</v>
      </c>
      <c r="AA58" s="69">
        <v>0</v>
      </c>
      <c r="AB58" s="69">
        <v>1</v>
      </c>
      <c r="AC58" s="69">
        <v>0</v>
      </c>
      <c r="AD58" s="69">
        <v>0</v>
      </c>
      <c r="AE58" s="69">
        <v>0</v>
      </c>
      <c r="AF58" s="70">
        <f t="shared" si="0"/>
        <v>1</v>
      </c>
      <c r="AG58" s="71" t="s">
        <v>542</v>
      </c>
      <c r="AH58" s="71" t="s">
        <v>543</v>
      </c>
      <c r="AI58" s="71" t="s">
        <v>544</v>
      </c>
      <c r="AJ58" s="72"/>
    </row>
    <row r="59" spans="2:36" ht="102" customHeight="1" x14ac:dyDescent="0.2">
      <c r="B59" s="31">
        <f t="shared" si="1"/>
        <v>49</v>
      </c>
      <c r="C59" s="140"/>
      <c r="D59" s="33" t="s">
        <v>142</v>
      </c>
      <c r="E59" s="33" t="s">
        <v>143</v>
      </c>
      <c r="F59" s="33" t="s">
        <v>478</v>
      </c>
      <c r="G59" s="33" t="s">
        <v>479</v>
      </c>
      <c r="H59" s="51"/>
      <c r="I59" s="52"/>
      <c r="J59" s="36" t="s">
        <v>44</v>
      </c>
      <c r="K59" s="37">
        <v>1</v>
      </c>
      <c r="L59" s="37">
        <v>1</v>
      </c>
      <c r="M59" s="38">
        <v>2021</v>
      </c>
      <c r="N59" s="37">
        <v>12</v>
      </c>
      <c r="O59" s="37">
        <v>31</v>
      </c>
      <c r="P59" s="38">
        <v>2023</v>
      </c>
      <c r="Q59" s="16"/>
      <c r="R59" s="36" t="s">
        <v>34</v>
      </c>
      <c r="S59" s="33" t="s">
        <v>57</v>
      </c>
      <c r="T59" s="69">
        <v>0</v>
      </c>
      <c r="U59" s="69">
        <v>0</v>
      </c>
      <c r="V59" s="69">
        <v>0</v>
      </c>
      <c r="W59" s="69">
        <v>0</v>
      </c>
      <c r="X59" s="69">
        <v>0</v>
      </c>
      <c r="Y59" s="69">
        <v>0</v>
      </c>
      <c r="Z59" s="69">
        <v>0</v>
      </c>
      <c r="AA59" s="69">
        <v>0</v>
      </c>
      <c r="AB59" s="69">
        <v>0</v>
      </c>
      <c r="AC59" s="69">
        <v>0</v>
      </c>
      <c r="AD59" s="69">
        <v>0.4</v>
      </c>
      <c r="AE59" s="69">
        <v>0</v>
      </c>
      <c r="AF59" s="70">
        <f t="shared" si="0"/>
        <v>0.4</v>
      </c>
      <c r="AG59" s="71" t="s">
        <v>596</v>
      </c>
      <c r="AH59" s="71" t="s">
        <v>597</v>
      </c>
      <c r="AI59" s="71" t="s">
        <v>598</v>
      </c>
      <c r="AJ59" s="72"/>
    </row>
    <row r="60" spans="2:36" ht="111" customHeight="1" x14ac:dyDescent="0.2">
      <c r="B60" s="31">
        <f t="shared" si="1"/>
        <v>50</v>
      </c>
      <c r="C60" s="140"/>
      <c r="D60" s="129" t="s">
        <v>144</v>
      </c>
      <c r="E60" s="33" t="s">
        <v>145</v>
      </c>
      <c r="F60" s="40" t="s">
        <v>480</v>
      </c>
      <c r="G60" s="40" t="s">
        <v>481</v>
      </c>
      <c r="H60" s="51"/>
      <c r="I60" s="52"/>
      <c r="J60" s="36" t="s">
        <v>44</v>
      </c>
      <c r="K60" s="37">
        <v>1</v>
      </c>
      <c r="L60" s="37">
        <v>1</v>
      </c>
      <c r="M60" s="38">
        <v>2021</v>
      </c>
      <c r="N60" s="37">
        <v>12</v>
      </c>
      <c r="O60" s="37">
        <v>31</v>
      </c>
      <c r="P60" s="38">
        <v>2023</v>
      </c>
      <c r="Q60" s="16"/>
      <c r="R60" s="36" t="s">
        <v>34</v>
      </c>
      <c r="S60" s="33" t="s">
        <v>57</v>
      </c>
      <c r="T60" s="69">
        <v>0</v>
      </c>
      <c r="U60" s="69">
        <v>0</v>
      </c>
      <c r="V60" s="69">
        <v>0</v>
      </c>
      <c r="W60" s="69">
        <v>0</v>
      </c>
      <c r="X60" s="69">
        <v>0</v>
      </c>
      <c r="Y60" s="69">
        <v>0</v>
      </c>
      <c r="Z60" s="69">
        <v>0</v>
      </c>
      <c r="AA60" s="69">
        <v>0</v>
      </c>
      <c r="AB60" s="69">
        <v>0</v>
      </c>
      <c r="AC60" s="69">
        <v>1</v>
      </c>
      <c r="AD60" s="69">
        <v>0</v>
      </c>
      <c r="AE60" s="69">
        <v>0</v>
      </c>
      <c r="AF60" s="70">
        <f t="shared" si="0"/>
        <v>1</v>
      </c>
      <c r="AG60" s="71" t="s">
        <v>553</v>
      </c>
      <c r="AH60" s="71" t="s">
        <v>554</v>
      </c>
      <c r="AI60" s="71" t="s">
        <v>544</v>
      </c>
      <c r="AJ60" s="72"/>
    </row>
    <row r="61" spans="2:36" ht="63" customHeight="1" x14ac:dyDescent="0.2">
      <c r="B61" s="31">
        <f t="shared" si="1"/>
        <v>51</v>
      </c>
      <c r="C61" s="140"/>
      <c r="D61" s="130"/>
      <c r="E61" s="33" t="s">
        <v>146</v>
      </c>
      <c r="F61" s="33" t="s">
        <v>482</v>
      </c>
      <c r="G61" s="33" t="s">
        <v>456</v>
      </c>
      <c r="H61" s="51"/>
      <c r="I61" s="52"/>
      <c r="J61" s="36" t="s">
        <v>44</v>
      </c>
      <c r="K61" s="37">
        <v>1</v>
      </c>
      <c r="L61" s="37">
        <v>1</v>
      </c>
      <c r="M61" s="38">
        <v>2021</v>
      </c>
      <c r="N61" s="37">
        <v>12</v>
      </c>
      <c r="O61" s="37">
        <v>31</v>
      </c>
      <c r="P61" s="38">
        <v>2023</v>
      </c>
      <c r="Q61" s="16"/>
      <c r="R61" s="36" t="s">
        <v>34</v>
      </c>
      <c r="S61" s="33" t="s">
        <v>57</v>
      </c>
      <c r="T61" s="69">
        <v>0</v>
      </c>
      <c r="U61" s="69">
        <v>0</v>
      </c>
      <c r="V61" s="69">
        <v>0</v>
      </c>
      <c r="W61" s="69">
        <v>0</v>
      </c>
      <c r="X61" s="69">
        <v>0</v>
      </c>
      <c r="Y61" s="69">
        <v>0</v>
      </c>
      <c r="Z61" s="69">
        <v>0</v>
      </c>
      <c r="AA61" s="69">
        <v>0</v>
      </c>
      <c r="AB61" s="69">
        <v>0</v>
      </c>
      <c r="AC61" s="69">
        <v>1</v>
      </c>
      <c r="AD61" s="69">
        <v>0</v>
      </c>
      <c r="AE61" s="69">
        <v>0</v>
      </c>
      <c r="AF61" s="70">
        <f t="shared" si="0"/>
        <v>1</v>
      </c>
      <c r="AG61" s="80" t="s">
        <v>555</v>
      </c>
      <c r="AH61" s="80" t="s">
        <v>556</v>
      </c>
      <c r="AI61" s="80" t="s">
        <v>557</v>
      </c>
      <c r="AJ61" s="72"/>
    </row>
    <row r="62" spans="2:36" ht="137.25" customHeight="1" x14ac:dyDescent="0.2">
      <c r="B62" s="31">
        <f t="shared" si="1"/>
        <v>52</v>
      </c>
      <c r="C62" s="140"/>
      <c r="D62" s="45" t="s">
        <v>147</v>
      </c>
      <c r="E62" s="33" t="s">
        <v>148</v>
      </c>
      <c r="F62" s="33" t="s">
        <v>483</v>
      </c>
      <c r="G62" s="33" t="s">
        <v>484</v>
      </c>
      <c r="H62" s="51"/>
      <c r="I62" s="52"/>
      <c r="J62" s="36" t="s">
        <v>44</v>
      </c>
      <c r="K62" s="37">
        <v>1</v>
      </c>
      <c r="L62" s="37">
        <v>1</v>
      </c>
      <c r="M62" s="38">
        <v>2021</v>
      </c>
      <c r="N62" s="37">
        <v>12</v>
      </c>
      <c r="O62" s="37">
        <v>31</v>
      </c>
      <c r="P62" s="38">
        <v>2023</v>
      </c>
      <c r="Q62" s="16"/>
      <c r="R62" s="36" t="s">
        <v>34</v>
      </c>
      <c r="S62" s="33" t="s">
        <v>57</v>
      </c>
      <c r="T62" s="69">
        <v>0.8</v>
      </c>
      <c r="U62" s="69">
        <v>0</v>
      </c>
      <c r="V62" s="69">
        <v>0</v>
      </c>
      <c r="W62" s="69">
        <v>0</v>
      </c>
      <c r="X62" s="69">
        <v>0</v>
      </c>
      <c r="Y62" s="69">
        <v>0</v>
      </c>
      <c r="Z62" s="69">
        <v>0</v>
      </c>
      <c r="AA62" s="69">
        <v>0</v>
      </c>
      <c r="AB62" s="69">
        <v>0</v>
      </c>
      <c r="AC62" s="69">
        <v>0</v>
      </c>
      <c r="AD62" s="69">
        <v>0</v>
      </c>
      <c r="AE62" s="69">
        <v>0</v>
      </c>
      <c r="AF62" s="70">
        <f t="shared" si="0"/>
        <v>0.8</v>
      </c>
      <c r="AG62" s="71" t="s">
        <v>261</v>
      </c>
      <c r="AH62" s="71" t="s">
        <v>262</v>
      </c>
      <c r="AI62" s="71" t="s">
        <v>260</v>
      </c>
      <c r="AJ62" s="72"/>
    </row>
    <row r="63" spans="2:36" ht="55.5" customHeight="1" x14ac:dyDescent="0.2">
      <c r="B63" s="31">
        <f t="shared" si="1"/>
        <v>53</v>
      </c>
      <c r="C63" s="141"/>
      <c r="D63" s="45" t="s">
        <v>149</v>
      </c>
      <c r="E63" s="50" t="s">
        <v>150</v>
      </c>
      <c r="F63" s="33" t="s">
        <v>452</v>
      </c>
      <c r="G63" s="33" t="s">
        <v>485</v>
      </c>
      <c r="H63" s="51"/>
      <c r="I63" s="52"/>
      <c r="J63" s="36" t="s">
        <v>44</v>
      </c>
      <c r="K63" s="37">
        <v>1</v>
      </c>
      <c r="L63" s="37">
        <v>1</v>
      </c>
      <c r="M63" s="38">
        <v>2021</v>
      </c>
      <c r="N63" s="37">
        <v>12</v>
      </c>
      <c r="O63" s="37">
        <v>31</v>
      </c>
      <c r="P63" s="38">
        <v>2023</v>
      </c>
      <c r="Q63" s="16"/>
      <c r="R63" s="36" t="s">
        <v>34</v>
      </c>
      <c r="S63" s="33" t="s">
        <v>57</v>
      </c>
      <c r="T63" s="69">
        <v>1</v>
      </c>
      <c r="U63" s="69">
        <v>0</v>
      </c>
      <c r="V63" s="69">
        <v>0</v>
      </c>
      <c r="W63" s="69">
        <v>0</v>
      </c>
      <c r="X63" s="69">
        <v>0</v>
      </c>
      <c r="Y63" s="69">
        <v>0</v>
      </c>
      <c r="Z63" s="69">
        <v>0</v>
      </c>
      <c r="AA63" s="69">
        <v>0</v>
      </c>
      <c r="AB63" s="69">
        <v>0</v>
      </c>
      <c r="AC63" s="69">
        <v>0</v>
      </c>
      <c r="AD63" s="69">
        <v>0</v>
      </c>
      <c r="AE63" s="69">
        <v>0</v>
      </c>
      <c r="AF63" s="70">
        <f t="shared" si="0"/>
        <v>1</v>
      </c>
      <c r="AG63" s="71" t="s">
        <v>265</v>
      </c>
      <c r="AH63" s="71" t="s">
        <v>263</v>
      </c>
      <c r="AI63" s="71" t="s">
        <v>264</v>
      </c>
      <c r="AJ63" s="72"/>
    </row>
    <row r="64" spans="2:36" ht="178.5" customHeight="1" x14ac:dyDescent="0.2">
      <c r="B64" s="31">
        <f t="shared" si="1"/>
        <v>54</v>
      </c>
      <c r="C64" s="126" t="s">
        <v>27</v>
      </c>
      <c r="D64" s="40" t="s">
        <v>86</v>
      </c>
      <c r="E64" s="40" t="s">
        <v>85</v>
      </c>
      <c r="F64" s="40" t="s">
        <v>486</v>
      </c>
      <c r="G64" s="40" t="s">
        <v>487</v>
      </c>
      <c r="H64" s="42"/>
      <c r="I64" s="35"/>
      <c r="J64" s="36" t="s">
        <v>46</v>
      </c>
      <c r="K64" s="37">
        <v>1</v>
      </c>
      <c r="L64" s="37">
        <v>1</v>
      </c>
      <c r="M64" s="38">
        <v>2021</v>
      </c>
      <c r="N64" s="37">
        <v>12</v>
      </c>
      <c r="O64" s="37">
        <v>31</v>
      </c>
      <c r="P64" s="38">
        <v>2023</v>
      </c>
      <c r="Q64" s="16"/>
      <c r="R64" s="36" t="s">
        <v>45</v>
      </c>
      <c r="S64" s="33" t="s">
        <v>119</v>
      </c>
      <c r="T64" s="69">
        <v>0.8</v>
      </c>
      <c r="U64" s="69">
        <v>0</v>
      </c>
      <c r="V64" s="69">
        <v>0</v>
      </c>
      <c r="W64" s="69">
        <v>0</v>
      </c>
      <c r="X64" s="69">
        <v>0</v>
      </c>
      <c r="Y64" s="69">
        <v>0</v>
      </c>
      <c r="Z64" s="69">
        <v>0</v>
      </c>
      <c r="AA64" s="69">
        <v>0</v>
      </c>
      <c r="AB64" s="69">
        <v>0</v>
      </c>
      <c r="AC64" s="69">
        <v>0</v>
      </c>
      <c r="AD64" s="69">
        <v>0</v>
      </c>
      <c r="AE64" s="69">
        <v>0</v>
      </c>
      <c r="AF64" s="70">
        <f t="shared" si="0"/>
        <v>0.8</v>
      </c>
      <c r="AG64" s="71" t="s">
        <v>599</v>
      </c>
      <c r="AH64" s="71" t="s">
        <v>267</v>
      </c>
      <c r="AI64" s="71" t="s">
        <v>266</v>
      </c>
      <c r="AJ64" s="72"/>
    </row>
    <row r="65" spans="2:36" ht="88.5" customHeight="1" x14ac:dyDescent="0.2">
      <c r="B65" s="31">
        <f t="shared" si="1"/>
        <v>55</v>
      </c>
      <c r="C65" s="127"/>
      <c r="D65" s="40" t="s">
        <v>88</v>
      </c>
      <c r="E65" s="40" t="s">
        <v>87</v>
      </c>
      <c r="F65" s="40" t="s">
        <v>488</v>
      </c>
      <c r="G65" s="40" t="s">
        <v>558</v>
      </c>
      <c r="H65" s="42"/>
      <c r="I65" s="35"/>
      <c r="J65" s="36" t="s">
        <v>46</v>
      </c>
      <c r="K65" s="37">
        <v>1</v>
      </c>
      <c r="L65" s="37">
        <v>1</v>
      </c>
      <c r="M65" s="38">
        <v>2021</v>
      </c>
      <c r="N65" s="37">
        <v>12</v>
      </c>
      <c r="O65" s="37">
        <v>31</v>
      </c>
      <c r="P65" s="38">
        <v>2023</v>
      </c>
      <c r="Q65" s="16"/>
      <c r="R65" s="36" t="s">
        <v>45</v>
      </c>
      <c r="S65" s="33" t="s">
        <v>119</v>
      </c>
      <c r="T65" s="69">
        <v>0</v>
      </c>
      <c r="U65" s="69">
        <v>0</v>
      </c>
      <c r="V65" s="69">
        <v>0</v>
      </c>
      <c r="W65" s="69">
        <v>0</v>
      </c>
      <c r="X65" s="69">
        <v>0</v>
      </c>
      <c r="Y65" s="69">
        <v>0</v>
      </c>
      <c r="Z65" s="69">
        <v>0</v>
      </c>
      <c r="AA65" s="69">
        <v>0</v>
      </c>
      <c r="AB65" s="69">
        <v>0</v>
      </c>
      <c r="AC65" s="69">
        <v>1</v>
      </c>
      <c r="AD65" s="69">
        <v>0</v>
      </c>
      <c r="AE65" s="69">
        <v>0</v>
      </c>
      <c r="AF65" s="70">
        <f t="shared" si="0"/>
        <v>1</v>
      </c>
      <c r="AG65" s="71" t="s">
        <v>560</v>
      </c>
      <c r="AH65" s="71" t="s">
        <v>561</v>
      </c>
      <c r="AI65" s="71" t="s">
        <v>559</v>
      </c>
      <c r="AJ65" s="72"/>
    </row>
    <row r="66" spans="2:36" ht="93" customHeight="1" x14ac:dyDescent="0.2">
      <c r="B66" s="31">
        <f t="shared" si="1"/>
        <v>56</v>
      </c>
      <c r="C66" s="127"/>
      <c r="D66" s="40" t="s">
        <v>92</v>
      </c>
      <c r="E66" s="40" t="s">
        <v>93</v>
      </c>
      <c r="F66" s="40" t="s">
        <v>489</v>
      </c>
      <c r="G66" s="40" t="s">
        <v>94</v>
      </c>
      <c r="H66" s="42"/>
      <c r="I66" s="35"/>
      <c r="J66" s="36" t="s">
        <v>46</v>
      </c>
      <c r="K66" s="37">
        <v>1</v>
      </c>
      <c r="L66" s="37">
        <v>1</v>
      </c>
      <c r="M66" s="38">
        <v>2021</v>
      </c>
      <c r="N66" s="37">
        <v>12</v>
      </c>
      <c r="O66" s="37">
        <v>31</v>
      </c>
      <c r="P66" s="38">
        <v>2023</v>
      </c>
      <c r="Q66" s="16"/>
      <c r="R66" s="36" t="s">
        <v>34</v>
      </c>
      <c r="S66" s="33" t="s">
        <v>123</v>
      </c>
      <c r="T66" s="69">
        <v>0</v>
      </c>
      <c r="U66" s="69">
        <v>0</v>
      </c>
      <c r="V66" s="69">
        <v>0</v>
      </c>
      <c r="W66" s="69">
        <v>0</v>
      </c>
      <c r="X66" s="69">
        <v>0</v>
      </c>
      <c r="Y66" s="69">
        <v>0</v>
      </c>
      <c r="Z66" s="69">
        <v>0</v>
      </c>
      <c r="AA66" s="69">
        <v>0</v>
      </c>
      <c r="AB66" s="69">
        <v>0</v>
      </c>
      <c r="AC66" s="69">
        <v>1</v>
      </c>
      <c r="AD66" s="69">
        <v>0</v>
      </c>
      <c r="AE66" s="69">
        <v>0</v>
      </c>
      <c r="AF66" s="70">
        <f t="shared" si="0"/>
        <v>1</v>
      </c>
      <c r="AG66" s="71" t="s">
        <v>562</v>
      </c>
      <c r="AH66" s="71" t="s">
        <v>563</v>
      </c>
      <c r="AI66" s="71" t="s">
        <v>590</v>
      </c>
      <c r="AJ66" s="72"/>
    </row>
    <row r="67" spans="2:36" ht="63" customHeight="1" x14ac:dyDescent="0.2">
      <c r="B67" s="31">
        <f t="shared" si="1"/>
        <v>57</v>
      </c>
      <c r="C67" s="127"/>
      <c r="D67" s="40" t="s">
        <v>59</v>
      </c>
      <c r="E67" s="40" t="s">
        <v>104</v>
      </c>
      <c r="F67" s="40" t="s">
        <v>490</v>
      </c>
      <c r="G67" s="40" t="s">
        <v>491</v>
      </c>
      <c r="H67" s="42"/>
      <c r="I67" s="35"/>
      <c r="J67" s="36" t="s">
        <v>46</v>
      </c>
      <c r="K67" s="37">
        <v>1</v>
      </c>
      <c r="L67" s="37">
        <v>1</v>
      </c>
      <c r="M67" s="38">
        <v>2021</v>
      </c>
      <c r="N67" s="37">
        <v>12</v>
      </c>
      <c r="O67" s="37">
        <v>31</v>
      </c>
      <c r="P67" s="38">
        <v>2023</v>
      </c>
      <c r="Q67" s="16"/>
      <c r="R67" s="36" t="s">
        <v>45</v>
      </c>
      <c r="S67" s="33" t="s">
        <v>119</v>
      </c>
      <c r="T67" s="69">
        <v>0</v>
      </c>
      <c r="U67" s="69">
        <v>0</v>
      </c>
      <c r="V67" s="69">
        <v>0</v>
      </c>
      <c r="W67" s="69">
        <v>0</v>
      </c>
      <c r="X67" s="69">
        <v>0</v>
      </c>
      <c r="Y67" s="69">
        <v>0</v>
      </c>
      <c r="Z67" s="69">
        <v>0</v>
      </c>
      <c r="AA67" s="69">
        <v>0</v>
      </c>
      <c r="AB67" s="69">
        <v>0</v>
      </c>
      <c r="AC67" s="69">
        <v>1</v>
      </c>
      <c r="AD67" s="69">
        <v>0</v>
      </c>
      <c r="AE67" s="69">
        <v>0</v>
      </c>
      <c r="AF67" s="70">
        <f t="shared" si="0"/>
        <v>1</v>
      </c>
      <c r="AG67" s="80" t="s">
        <v>564</v>
      </c>
      <c r="AH67" s="80" t="s">
        <v>565</v>
      </c>
      <c r="AI67" s="80" t="s">
        <v>566</v>
      </c>
      <c r="AJ67" s="72"/>
    </row>
    <row r="68" spans="2:36" ht="178.5" customHeight="1" x14ac:dyDescent="0.2">
      <c r="B68" s="31">
        <f t="shared" si="1"/>
        <v>58</v>
      </c>
      <c r="C68" s="127"/>
      <c r="D68" s="45" t="s">
        <v>269</v>
      </c>
      <c r="E68" s="33" t="s">
        <v>268</v>
      </c>
      <c r="F68" s="33" t="s">
        <v>492</v>
      </c>
      <c r="G68" s="33" t="s">
        <v>493</v>
      </c>
      <c r="H68" s="42"/>
      <c r="I68" s="35"/>
      <c r="J68" s="36" t="s">
        <v>46</v>
      </c>
      <c r="K68" s="37">
        <v>1</v>
      </c>
      <c r="L68" s="37">
        <v>1</v>
      </c>
      <c r="M68" s="38">
        <v>2021</v>
      </c>
      <c r="N68" s="37">
        <v>12</v>
      </c>
      <c r="O68" s="37">
        <v>31</v>
      </c>
      <c r="P68" s="38">
        <v>2023</v>
      </c>
      <c r="Q68" s="16"/>
      <c r="R68" s="36" t="s">
        <v>45</v>
      </c>
      <c r="S68" s="33" t="s">
        <v>119</v>
      </c>
      <c r="T68" s="69">
        <v>1</v>
      </c>
      <c r="U68" s="69">
        <v>0</v>
      </c>
      <c r="V68" s="69">
        <v>0</v>
      </c>
      <c r="W68" s="69">
        <v>0</v>
      </c>
      <c r="X68" s="69">
        <v>0</v>
      </c>
      <c r="Y68" s="69">
        <v>0</v>
      </c>
      <c r="Z68" s="69">
        <v>0</v>
      </c>
      <c r="AA68" s="69">
        <v>0</v>
      </c>
      <c r="AB68" s="69">
        <v>0</v>
      </c>
      <c r="AC68" s="69">
        <v>0</v>
      </c>
      <c r="AD68" s="69">
        <v>0</v>
      </c>
      <c r="AE68" s="69">
        <v>0</v>
      </c>
      <c r="AF68" s="70">
        <f t="shared" si="0"/>
        <v>1</v>
      </c>
      <c r="AG68" s="71" t="s">
        <v>272</v>
      </c>
      <c r="AH68" s="71" t="s">
        <v>271</v>
      </c>
      <c r="AI68" s="71" t="s">
        <v>270</v>
      </c>
      <c r="AJ68" s="72"/>
    </row>
    <row r="69" spans="2:36" ht="99.75" customHeight="1" x14ac:dyDescent="0.2">
      <c r="B69" s="31">
        <f t="shared" si="1"/>
        <v>59</v>
      </c>
      <c r="C69" s="127"/>
      <c r="D69" s="33" t="s">
        <v>178</v>
      </c>
      <c r="E69" s="33" t="s">
        <v>151</v>
      </c>
      <c r="F69" s="33" t="s">
        <v>494</v>
      </c>
      <c r="G69" s="33" t="s">
        <v>485</v>
      </c>
      <c r="H69" s="42"/>
      <c r="I69" s="35"/>
      <c r="J69" s="36" t="s">
        <v>46</v>
      </c>
      <c r="K69" s="37">
        <v>1</v>
      </c>
      <c r="L69" s="37">
        <v>1</v>
      </c>
      <c r="M69" s="38">
        <v>2021</v>
      </c>
      <c r="N69" s="37">
        <v>12</v>
      </c>
      <c r="O69" s="37">
        <v>31</v>
      </c>
      <c r="P69" s="38">
        <v>2023</v>
      </c>
      <c r="Q69" s="16"/>
      <c r="R69" s="36" t="s">
        <v>45</v>
      </c>
      <c r="S69" s="33" t="s">
        <v>119</v>
      </c>
      <c r="T69" s="69">
        <v>1</v>
      </c>
      <c r="U69" s="69">
        <v>0</v>
      </c>
      <c r="V69" s="69">
        <v>0</v>
      </c>
      <c r="W69" s="69">
        <v>0</v>
      </c>
      <c r="X69" s="69">
        <v>0</v>
      </c>
      <c r="Y69" s="69">
        <v>0</v>
      </c>
      <c r="Z69" s="69">
        <v>0</v>
      </c>
      <c r="AA69" s="69">
        <v>0</v>
      </c>
      <c r="AB69" s="69">
        <v>0</v>
      </c>
      <c r="AC69" s="69">
        <v>0</v>
      </c>
      <c r="AD69" s="69">
        <v>0</v>
      </c>
      <c r="AE69" s="69">
        <v>0</v>
      </c>
      <c r="AF69" s="70">
        <f t="shared" si="0"/>
        <v>1</v>
      </c>
      <c r="AG69" s="71" t="s">
        <v>274</v>
      </c>
      <c r="AH69" s="71" t="s">
        <v>281</v>
      </c>
      <c r="AI69" s="71" t="s">
        <v>273</v>
      </c>
      <c r="AJ69" s="72"/>
    </row>
    <row r="70" spans="2:36" ht="126" customHeight="1" x14ac:dyDescent="0.2">
      <c r="B70" s="31">
        <f t="shared" si="1"/>
        <v>60</v>
      </c>
      <c r="C70" s="127"/>
      <c r="D70" s="33" t="s">
        <v>152</v>
      </c>
      <c r="E70" s="33" t="s">
        <v>153</v>
      </c>
      <c r="F70" s="33" t="s">
        <v>495</v>
      </c>
      <c r="G70" s="33" t="s">
        <v>496</v>
      </c>
      <c r="H70" s="42"/>
      <c r="I70" s="35"/>
      <c r="J70" s="36" t="s">
        <v>46</v>
      </c>
      <c r="K70" s="37">
        <v>1</v>
      </c>
      <c r="L70" s="37">
        <v>1</v>
      </c>
      <c r="M70" s="38">
        <v>2021</v>
      </c>
      <c r="N70" s="37">
        <v>12</v>
      </c>
      <c r="O70" s="37">
        <v>31</v>
      </c>
      <c r="P70" s="38">
        <v>2023</v>
      </c>
      <c r="Q70" s="16"/>
      <c r="R70" s="36" t="s">
        <v>45</v>
      </c>
      <c r="S70" s="33" t="s">
        <v>119</v>
      </c>
      <c r="T70" s="69">
        <v>0</v>
      </c>
      <c r="U70" s="69">
        <v>0</v>
      </c>
      <c r="V70" s="69">
        <v>0</v>
      </c>
      <c r="W70" s="69">
        <v>0</v>
      </c>
      <c r="X70" s="69">
        <v>0</v>
      </c>
      <c r="Y70" s="69">
        <v>0</v>
      </c>
      <c r="Z70" s="69">
        <v>0</v>
      </c>
      <c r="AA70" s="69">
        <v>0</v>
      </c>
      <c r="AB70" s="69">
        <v>0</v>
      </c>
      <c r="AC70" s="69">
        <v>1</v>
      </c>
      <c r="AD70" s="69">
        <v>0</v>
      </c>
      <c r="AE70" s="69">
        <v>0</v>
      </c>
      <c r="AF70" s="70">
        <f t="shared" si="0"/>
        <v>1</v>
      </c>
      <c r="AG70" s="80" t="s">
        <v>567</v>
      </c>
      <c r="AH70" s="80" t="s">
        <v>568</v>
      </c>
      <c r="AI70" s="80" t="s">
        <v>569</v>
      </c>
      <c r="AJ70" s="72"/>
    </row>
    <row r="71" spans="2:36" ht="105.75" customHeight="1" x14ac:dyDescent="0.2">
      <c r="B71" s="31">
        <f t="shared" si="1"/>
        <v>61</v>
      </c>
      <c r="C71" s="128"/>
      <c r="D71" s="33" t="s">
        <v>154</v>
      </c>
      <c r="E71" s="33" t="s">
        <v>155</v>
      </c>
      <c r="F71" s="33" t="s">
        <v>497</v>
      </c>
      <c r="G71" s="33" t="s">
        <v>498</v>
      </c>
      <c r="H71" s="42"/>
      <c r="I71" s="35"/>
      <c r="J71" s="36" t="s">
        <v>46</v>
      </c>
      <c r="K71" s="37">
        <v>1</v>
      </c>
      <c r="L71" s="37">
        <v>1</v>
      </c>
      <c r="M71" s="38">
        <v>2021</v>
      </c>
      <c r="N71" s="37">
        <v>12</v>
      </c>
      <c r="O71" s="37">
        <v>31</v>
      </c>
      <c r="P71" s="38">
        <v>2023</v>
      </c>
      <c r="Q71" s="16"/>
      <c r="R71" s="36" t="s">
        <v>45</v>
      </c>
      <c r="S71" s="33" t="s">
        <v>119</v>
      </c>
      <c r="T71" s="69">
        <v>0</v>
      </c>
      <c r="U71" s="69">
        <v>0</v>
      </c>
      <c r="V71" s="69">
        <v>0</v>
      </c>
      <c r="W71" s="69">
        <v>0</v>
      </c>
      <c r="X71" s="69">
        <v>0</v>
      </c>
      <c r="Y71" s="69">
        <v>0</v>
      </c>
      <c r="Z71" s="69">
        <v>0</v>
      </c>
      <c r="AA71" s="69">
        <v>0</v>
      </c>
      <c r="AB71" s="69">
        <v>0</v>
      </c>
      <c r="AC71" s="69">
        <v>1</v>
      </c>
      <c r="AD71" s="69">
        <v>0</v>
      </c>
      <c r="AE71" s="69">
        <v>0</v>
      </c>
      <c r="AF71" s="70">
        <f t="shared" si="0"/>
        <v>1</v>
      </c>
      <c r="AG71" s="80" t="s">
        <v>571</v>
      </c>
      <c r="AH71" s="80" t="s">
        <v>572</v>
      </c>
      <c r="AI71" s="80" t="s">
        <v>570</v>
      </c>
      <c r="AJ71" s="72"/>
    </row>
    <row r="72" spans="2:36" ht="129" customHeight="1" x14ac:dyDescent="0.2">
      <c r="B72" s="31">
        <f t="shared" si="1"/>
        <v>62</v>
      </c>
      <c r="C72" s="121" t="s">
        <v>28</v>
      </c>
      <c r="D72" s="33" t="s">
        <v>338</v>
      </c>
      <c r="E72" s="33" t="s">
        <v>156</v>
      </c>
      <c r="F72" s="33" t="s">
        <v>503</v>
      </c>
      <c r="G72" s="33" t="s">
        <v>504</v>
      </c>
      <c r="H72" s="54"/>
      <c r="I72" s="35"/>
      <c r="J72" s="36" t="s">
        <v>47</v>
      </c>
      <c r="K72" s="37">
        <v>1</v>
      </c>
      <c r="L72" s="37">
        <v>1</v>
      </c>
      <c r="M72" s="38">
        <v>2021</v>
      </c>
      <c r="N72" s="37">
        <v>12</v>
      </c>
      <c r="O72" s="37">
        <v>31</v>
      </c>
      <c r="P72" s="38">
        <v>2023</v>
      </c>
      <c r="Q72" s="16"/>
      <c r="R72" s="36" t="s">
        <v>45</v>
      </c>
      <c r="S72" s="33" t="s">
        <v>122</v>
      </c>
      <c r="T72" s="69">
        <v>0</v>
      </c>
      <c r="U72" s="69">
        <v>0</v>
      </c>
      <c r="V72" s="69">
        <v>0</v>
      </c>
      <c r="W72" s="69">
        <v>0</v>
      </c>
      <c r="X72" s="69">
        <v>0</v>
      </c>
      <c r="Y72" s="69">
        <v>0</v>
      </c>
      <c r="Z72" s="69">
        <v>0</v>
      </c>
      <c r="AA72" s="69">
        <v>0</v>
      </c>
      <c r="AB72" s="69">
        <v>0</v>
      </c>
      <c r="AC72" s="69">
        <v>1</v>
      </c>
      <c r="AD72" s="69">
        <v>0</v>
      </c>
      <c r="AE72" s="69">
        <v>0</v>
      </c>
      <c r="AF72" s="70">
        <f t="shared" si="0"/>
        <v>1</v>
      </c>
      <c r="AG72" s="80" t="s">
        <v>575</v>
      </c>
      <c r="AH72" s="80" t="s">
        <v>574</v>
      </c>
      <c r="AI72" s="80" t="s">
        <v>607</v>
      </c>
      <c r="AJ72" s="72"/>
    </row>
    <row r="73" spans="2:36" ht="177" customHeight="1" x14ac:dyDescent="0.2">
      <c r="B73" s="31">
        <f t="shared" si="1"/>
        <v>63</v>
      </c>
      <c r="C73" s="121"/>
      <c r="D73" s="33" t="s">
        <v>339</v>
      </c>
      <c r="E73" s="33" t="s">
        <v>275</v>
      </c>
      <c r="F73" s="33" t="s">
        <v>501</v>
      </c>
      <c r="G73" s="33" t="s">
        <v>502</v>
      </c>
      <c r="H73" s="54"/>
      <c r="I73" s="35"/>
      <c r="J73" s="36" t="s">
        <v>47</v>
      </c>
      <c r="K73" s="37">
        <v>1</v>
      </c>
      <c r="L73" s="37">
        <v>1</v>
      </c>
      <c r="M73" s="38">
        <v>2021</v>
      </c>
      <c r="N73" s="37">
        <v>12</v>
      </c>
      <c r="O73" s="37">
        <v>31</v>
      </c>
      <c r="P73" s="38">
        <v>2023</v>
      </c>
      <c r="Q73" s="16"/>
      <c r="R73" s="36" t="s">
        <v>45</v>
      </c>
      <c r="S73" s="33" t="s">
        <v>165</v>
      </c>
      <c r="T73" s="69">
        <v>0</v>
      </c>
      <c r="U73" s="69">
        <v>0</v>
      </c>
      <c r="V73" s="69">
        <v>0</v>
      </c>
      <c r="W73" s="69">
        <v>0</v>
      </c>
      <c r="X73" s="69">
        <v>0</v>
      </c>
      <c r="Y73" s="69">
        <v>0</v>
      </c>
      <c r="Z73" s="69">
        <v>0</v>
      </c>
      <c r="AA73" s="69">
        <v>0</v>
      </c>
      <c r="AB73" s="69">
        <v>0</v>
      </c>
      <c r="AC73" s="69">
        <v>0</v>
      </c>
      <c r="AD73" s="69">
        <v>0</v>
      </c>
      <c r="AE73" s="69">
        <v>0.5</v>
      </c>
      <c r="AF73" s="70">
        <f t="shared" si="0"/>
        <v>0.5</v>
      </c>
      <c r="AG73" s="71" t="s">
        <v>610</v>
      </c>
      <c r="AH73" s="71" t="s">
        <v>611</v>
      </c>
      <c r="AI73" s="71" t="s">
        <v>609</v>
      </c>
      <c r="AJ73" s="72"/>
    </row>
    <row r="74" spans="2:36" ht="109.5" customHeight="1" x14ac:dyDescent="0.2">
      <c r="B74" s="31">
        <f t="shared" si="1"/>
        <v>64</v>
      </c>
      <c r="C74" s="121"/>
      <c r="D74" s="33" t="s">
        <v>340</v>
      </c>
      <c r="E74" s="33" t="s">
        <v>157</v>
      </c>
      <c r="F74" s="86" t="s">
        <v>499</v>
      </c>
      <c r="G74" s="86" t="s">
        <v>500</v>
      </c>
      <c r="H74" s="54"/>
      <c r="I74" s="35"/>
      <c r="J74" s="36" t="s">
        <v>47</v>
      </c>
      <c r="K74" s="37">
        <v>1</v>
      </c>
      <c r="L74" s="37">
        <v>1</v>
      </c>
      <c r="M74" s="38">
        <v>2021</v>
      </c>
      <c r="N74" s="37">
        <v>12</v>
      </c>
      <c r="O74" s="37">
        <v>31</v>
      </c>
      <c r="P74" s="38">
        <v>2023</v>
      </c>
      <c r="Q74" s="16"/>
      <c r="R74" s="36" t="s">
        <v>45</v>
      </c>
      <c r="S74" s="33" t="s">
        <v>165</v>
      </c>
      <c r="T74" s="69">
        <v>0</v>
      </c>
      <c r="U74" s="69">
        <v>0</v>
      </c>
      <c r="V74" s="69">
        <v>0</v>
      </c>
      <c r="W74" s="69">
        <v>0</v>
      </c>
      <c r="X74" s="69">
        <v>0</v>
      </c>
      <c r="Y74" s="69">
        <v>0</v>
      </c>
      <c r="Z74" s="69">
        <v>0</v>
      </c>
      <c r="AA74" s="69">
        <v>0</v>
      </c>
      <c r="AB74" s="69">
        <v>0</v>
      </c>
      <c r="AC74" s="69">
        <v>1</v>
      </c>
      <c r="AD74" s="69">
        <v>0</v>
      </c>
      <c r="AE74" s="69">
        <v>0</v>
      </c>
      <c r="AF74" s="70">
        <f t="shared" si="0"/>
        <v>1</v>
      </c>
      <c r="AG74" s="80" t="s">
        <v>575</v>
      </c>
      <c r="AH74" s="80" t="s">
        <v>574</v>
      </c>
      <c r="AI74" s="80" t="s">
        <v>573</v>
      </c>
      <c r="AJ74" s="72"/>
    </row>
    <row r="75" spans="2:36" ht="89.25" customHeight="1" x14ac:dyDescent="0.2">
      <c r="B75" s="31">
        <f t="shared" si="1"/>
        <v>65</v>
      </c>
      <c r="C75" s="121"/>
      <c r="D75" s="33" t="s">
        <v>341</v>
      </c>
      <c r="E75" s="33" t="s">
        <v>158</v>
      </c>
      <c r="F75" s="33" t="s">
        <v>505</v>
      </c>
      <c r="G75" s="33" t="s">
        <v>506</v>
      </c>
      <c r="H75" s="54"/>
      <c r="I75" s="35"/>
      <c r="J75" s="36" t="s">
        <v>47</v>
      </c>
      <c r="K75" s="37">
        <v>1</v>
      </c>
      <c r="L75" s="37">
        <v>1</v>
      </c>
      <c r="M75" s="38">
        <v>2021</v>
      </c>
      <c r="N75" s="37">
        <v>12</v>
      </c>
      <c r="O75" s="37">
        <v>31</v>
      </c>
      <c r="P75" s="38">
        <v>2023</v>
      </c>
      <c r="Q75" s="16"/>
      <c r="R75" s="36" t="s">
        <v>45</v>
      </c>
      <c r="S75" s="33" t="s">
        <v>165</v>
      </c>
      <c r="T75" s="69">
        <v>0</v>
      </c>
      <c r="U75" s="69">
        <v>0</v>
      </c>
      <c r="V75" s="69">
        <v>0</v>
      </c>
      <c r="W75" s="69">
        <v>0</v>
      </c>
      <c r="X75" s="69">
        <v>0</v>
      </c>
      <c r="Y75" s="69">
        <v>0</v>
      </c>
      <c r="Z75" s="69">
        <v>0</v>
      </c>
      <c r="AA75" s="69">
        <v>0</v>
      </c>
      <c r="AB75" s="69">
        <v>0</v>
      </c>
      <c r="AC75" s="69">
        <v>1</v>
      </c>
      <c r="AD75" s="69">
        <v>0</v>
      </c>
      <c r="AE75" s="69">
        <v>0</v>
      </c>
      <c r="AF75" s="70">
        <f t="shared" si="0"/>
        <v>1</v>
      </c>
      <c r="AG75" s="80" t="s">
        <v>576</v>
      </c>
      <c r="AH75" s="80" t="s">
        <v>577</v>
      </c>
      <c r="AI75" s="80" t="s">
        <v>578</v>
      </c>
      <c r="AJ75" s="72"/>
    </row>
    <row r="76" spans="2:36" ht="66" customHeight="1" x14ac:dyDescent="0.2">
      <c r="B76" s="31">
        <f t="shared" ref="B76:B97" si="2">1+B75</f>
        <v>66</v>
      </c>
      <c r="C76" s="121"/>
      <c r="D76" s="33" t="s">
        <v>342</v>
      </c>
      <c r="E76" s="33" t="s">
        <v>159</v>
      </c>
      <c r="F76" s="88" t="s">
        <v>547</v>
      </c>
      <c r="G76" s="88" t="s">
        <v>548</v>
      </c>
      <c r="H76" s="54">
        <f>68000000*2</f>
        <v>136000000</v>
      </c>
      <c r="I76" s="86" t="s">
        <v>524</v>
      </c>
      <c r="J76" s="36" t="s">
        <v>47</v>
      </c>
      <c r="K76" s="37">
        <v>1</v>
      </c>
      <c r="L76" s="37">
        <v>1</v>
      </c>
      <c r="M76" s="38">
        <v>2021</v>
      </c>
      <c r="N76" s="37">
        <v>12</v>
      </c>
      <c r="O76" s="37">
        <v>31</v>
      </c>
      <c r="P76" s="38">
        <v>2023</v>
      </c>
      <c r="Q76" s="16"/>
      <c r="R76" s="36" t="s">
        <v>45</v>
      </c>
      <c r="S76" s="33" t="s">
        <v>165</v>
      </c>
      <c r="T76" s="69">
        <v>0</v>
      </c>
      <c r="U76" s="69">
        <v>0</v>
      </c>
      <c r="V76" s="69">
        <v>0</v>
      </c>
      <c r="W76" s="69">
        <v>0</v>
      </c>
      <c r="X76" s="69">
        <v>0</v>
      </c>
      <c r="Y76" s="69">
        <v>0</v>
      </c>
      <c r="Z76" s="69">
        <v>0</v>
      </c>
      <c r="AA76" s="69">
        <v>0</v>
      </c>
      <c r="AB76" s="69">
        <v>0</v>
      </c>
      <c r="AC76" s="69">
        <v>0</v>
      </c>
      <c r="AD76" s="69">
        <v>0</v>
      </c>
      <c r="AE76" s="69">
        <v>0</v>
      </c>
      <c r="AF76" s="70">
        <f t="shared" ref="AF76:AF97" si="3">+T76+U76+V76+W76+X76+Y76+Z76+AA76+AB76+AC76+AD76+AE76</f>
        <v>0</v>
      </c>
      <c r="AG76" s="71"/>
      <c r="AH76" s="71"/>
      <c r="AI76" s="71"/>
      <c r="AJ76" s="72"/>
    </row>
    <row r="77" spans="2:36" ht="122.25" customHeight="1" x14ac:dyDescent="0.2">
      <c r="B77" s="31">
        <f t="shared" si="2"/>
        <v>67</v>
      </c>
      <c r="C77" s="121"/>
      <c r="D77" s="33" t="s">
        <v>343</v>
      </c>
      <c r="E77" s="33" t="s">
        <v>160</v>
      </c>
      <c r="F77" s="33" t="s">
        <v>507</v>
      </c>
      <c r="G77" s="33" t="s">
        <v>508</v>
      </c>
      <c r="H77" s="54"/>
      <c r="I77" s="35"/>
      <c r="J77" s="36" t="s">
        <v>47</v>
      </c>
      <c r="K77" s="37">
        <v>1</v>
      </c>
      <c r="L77" s="37">
        <v>1</v>
      </c>
      <c r="M77" s="38">
        <v>2021</v>
      </c>
      <c r="N77" s="37">
        <v>12</v>
      </c>
      <c r="O77" s="37">
        <v>31</v>
      </c>
      <c r="P77" s="38">
        <v>2023</v>
      </c>
      <c r="Q77" s="16"/>
      <c r="R77" s="36" t="s">
        <v>45</v>
      </c>
      <c r="S77" s="33" t="s">
        <v>165</v>
      </c>
      <c r="T77" s="69">
        <v>1</v>
      </c>
      <c r="U77" s="69">
        <v>0</v>
      </c>
      <c r="V77" s="69">
        <v>0</v>
      </c>
      <c r="W77" s="69">
        <v>0</v>
      </c>
      <c r="X77" s="69">
        <v>0</v>
      </c>
      <c r="Y77" s="69">
        <v>0</v>
      </c>
      <c r="Z77" s="69">
        <v>0</v>
      </c>
      <c r="AA77" s="69">
        <v>0</v>
      </c>
      <c r="AB77" s="69">
        <v>0</v>
      </c>
      <c r="AC77" s="69">
        <v>0</v>
      </c>
      <c r="AD77" s="69">
        <v>0</v>
      </c>
      <c r="AE77" s="69">
        <v>0</v>
      </c>
      <c r="AF77" s="70">
        <f t="shared" si="3"/>
        <v>1</v>
      </c>
      <c r="AG77" s="71" t="s">
        <v>277</v>
      </c>
      <c r="AH77" s="71" t="s">
        <v>278</v>
      </c>
      <c r="AI77" s="71" t="s">
        <v>276</v>
      </c>
      <c r="AJ77" s="72"/>
    </row>
    <row r="78" spans="2:36" ht="105.75" customHeight="1" x14ac:dyDescent="0.2">
      <c r="B78" s="31">
        <f t="shared" si="2"/>
        <v>68</v>
      </c>
      <c r="C78" s="121"/>
      <c r="D78" s="33" t="s">
        <v>344</v>
      </c>
      <c r="E78" s="33" t="s">
        <v>161</v>
      </c>
      <c r="F78" s="33" t="s">
        <v>470</v>
      </c>
      <c r="G78" s="33" t="s">
        <v>62</v>
      </c>
      <c r="H78" s="54"/>
      <c r="I78" s="35"/>
      <c r="J78" s="36" t="s">
        <v>47</v>
      </c>
      <c r="K78" s="37">
        <v>1</v>
      </c>
      <c r="L78" s="37">
        <v>1</v>
      </c>
      <c r="M78" s="38">
        <v>2021</v>
      </c>
      <c r="N78" s="37">
        <v>12</v>
      </c>
      <c r="O78" s="37">
        <v>31</v>
      </c>
      <c r="P78" s="38">
        <v>2023</v>
      </c>
      <c r="Q78" s="16"/>
      <c r="R78" s="36" t="s">
        <v>45</v>
      </c>
      <c r="S78" s="33" t="s">
        <v>165</v>
      </c>
      <c r="T78" s="69">
        <v>0</v>
      </c>
      <c r="U78" s="69">
        <v>0</v>
      </c>
      <c r="V78" s="69">
        <v>0</v>
      </c>
      <c r="W78" s="69">
        <v>1</v>
      </c>
      <c r="X78" s="69">
        <v>0</v>
      </c>
      <c r="Y78" s="69">
        <v>0</v>
      </c>
      <c r="Z78" s="69">
        <v>0</v>
      </c>
      <c r="AA78" s="69">
        <v>0</v>
      </c>
      <c r="AB78" s="69">
        <v>0</v>
      </c>
      <c r="AC78" s="69">
        <v>0</v>
      </c>
      <c r="AD78" s="69">
        <v>0</v>
      </c>
      <c r="AE78" s="69">
        <v>0</v>
      </c>
      <c r="AF78" s="70">
        <f t="shared" si="3"/>
        <v>1</v>
      </c>
      <c r="AG78" s="71" t="s">
        <v>358</v>
      </c>
      <c r="AH78" s="71" t="s">
        <v>359</v>
      </c>
      <c r="AI78" s="71" t="s">
        <v>579</v>
      </c>
      <c r="AJ78" s="72"/>
    </row>
    <row r="79" spans="2:36" ht="102.75" customHeight="1" x14ac:dyDescent="0.2">
      <c r="B79" s="31">
        <f t="shared" si="2"/>
        <v>69</v>
      </c>
      <c r="C79" s="121"/>
      <c r="D79" s="33" t="s">
        <v>345</v>
      </c>
      <c r="E79" s="33" t="s">
        <v>162</v>
      </c>
      <c r="F79" s="33" t="s">
        <v>452</v>
      </c>
      <c r="G79" s="33" t="s">
        <v>485</v>
      </c>
      <c r="H79" s="54"/>
      <c r="I79" s="35"/>
      <c r="J79" s="36" t="s">
        <v>47</v>
      </c>
      <c r="K79" s="37">
        <v>1</v>
      </c>
      <c r="L79" s="37">
        <v>1</v>
      </c>
      <c r="M79" s="38">
        <v>2021</v>
      </c>
      <c r="N79" s="37">
        <v>12</v>
      </c>
      <c r="O79" s="37">
        <v>31</v>
      </c>
      <c r="P79" s="38">
        <v>2023</v>
      </c>
      <c r="Q79" s="16"/>
      <c r="R79" s="36" t="s">
        <v>45</v>
      </c>
      <c r="S79" s="33" t="s">
        <v>165</v>
      </c>
      <c r="T79" s="69">
        <v>0</v>
      </c>
      <c r="U79" s="69">
        <v>0</v>
      </c>
      <c r="V79" s="69">
        <v>0</v>
      </c>
      <c r="W79" s="69">
        <v>0</v>
      </c>
      <c r="X79" s="69">
        <v>0</v>
      </c>
      <c r="Y79" s="69">
        <v>0</v>
      </c>
      <c r="Z79" s="69">
        <v>0</v>
      </c>
      <c r="AA79" s="69">
        <v>0</v>
      </c>
      <c r="AB79" s="69">
        <v>0</v>
      </c>
      <c r="AC79" s="69">
        <v>1</v>
      </c>
      <c r="AD79" s="69">
        <v>0</v>
      </c>
      <c r="AE79" s="69">
        <v>0</v>
      </c>
      <c r="AF79" s="70">
        <f t="shared" si="3"/>
        <v>1</v>
      </c>
      <c r="AG79" s="80" t="s">
        <v>582</v>
      </c>
      <c r="AH79" s="80" t="s">
        <v>580</v>
      </c>
      <c r="AI79" s="80" t="s">
        <v>581</v>
      </c>
      <c r="AJ79" s="72"/>
    </row>
    <row r="80" spans="2:36" ht="254.25" customHeight="1" x14ac:dyDescent="0.2">
      <c r="B80" s="31">
        <f t="shared" si="2"/>
        <v>70</v>
      </c>
      <c r="C80" s="121"/>
      <c r="D80" s="129" t="s">
        <v>346</v>
      </c>
      <c r="E80" s="33" t="s">
        <v>198</v>
      </c>
      <c r="F80" s="33" t="s">
        <v>509</v>
      </c>
      <c r="G80" s="33" t="s">
        <v>510</v>
      </c>
      <c r="H80" s="54"/>
      <c r="I80" s="35"/>
      <c r="J80" s="36" t="s">
        <v>47</v>
      </c>
      <c r="K80" s="37">
        <v>1</v>
      </c>
      <c r="L80" s="37">
        <v>1</v>
      </c>
      <c r="M80" s="38">
        <v>2021</v>
      </c>
      <c r="N80" s="37">
        <v>12</v>
      </c>
      <c r="O80" s="37">
        <v>31</v>
      </c>
      <c r="P80" s="38">
        <v>2023</v>
      </c>
      <c r="Q80" s="16"/>
      <c r="R80" s="36" t="s">
        <v>45</v>
      </c>
      <c r="S80" s="33" t="s">
        <v>165</v>
      </c>
      <c r="T80" s="69">
        <v>0</v>
      </c>
      <c r="U80" s="69">
        <v>0</v>
      </c>
      <c r="V80" s="69">
        <v>0</v>
      </c>
      <c r="W80" s="69">
        <v>0.8</v>
      </c>
      <c r="X80" s="69">
        <v>0</v>
      </c>
      <c r="Y80" s="69">
        <v>0</v>
      </c>
      <c r="Z80" s="69">
        <v>0</v>
      </c>
      <c r="AA80" s="69">
        <v>0</v>
      </c>
      <c r="AB80" s="69">
        <v>0</v>
      </c>
      <c r="AC80" s="69">
        <v>0</v>
      </c>
      <c r="AD80" s="69">
        <v>0</v>
      </c>
      <c r="AE80" s="69">
        <v>0</v>
      </c>
      <c r="AF80" s="70">
        <f t="shared" si="3"/>
        <v>0.8</v>
      </c>
      <c r="AG80" s="80" t="s">
        <v>360</v>
      </c>
      <c r="AH80" s="80" t="s">
        <v>361</v>
      </c>
      <c r="AI80" s="80" t="s">
        <v>362</v>
      </c>
      <c r="AJ80" s="72"/>
    </row>
    <row r="81" spans="2:36" ht="70.5" customHeight="1" x14ac:dyDescent="0.2">
      <c r="B81" s="31">
        <f t="shared" si="2"/>
        <v>71</v>
      </c>
      <c r="C81" s="121"/>
      <c r="D81" s="130"/>
      <c r="E81" s="33" t="s">
        <v>199</v>
      </c>
      <c r="F81" s="33" t="s">
        <v>511</v>
      </c>
      <c r="G81" s="33" t="s">
        <v>512</v>
      </c>
      <c r="H81" s="54"/>
      <c r="I81" s="35"/>
      <c r="J81" s="36" t="s">
        <v>47</v>
      </c>
      <c r="K81" s="37">
        <v>1</v>
      </c>
      <c r="L81" s="37">
        <v>1</v>
      </c>
      <c r="M81" s="38">
        <v>2021</v>
      </c>
      <c r="N81" s="37">
        <v>12</v>
      </c>
      <c r="O81" s="37">
        <v>31</v>
      </c>
      <c r="P81" s="38">
        <v>2023</v>
      </c>
      <c r="Q81" s="16"/>
      <c r="R81" s="36" t="s">
        <v>45</v>
      </c>
      <c r="S81" s="33" t="s">
        <v>165</v>
      </c>
      <c r="T81" s="69">
        <v>0</v>
      </c>
      <c r="U81" s="69">
        <v>0</v>
      </c>
      <c r="V81" s="69">
        <v>0</v>
      </c>
      <c r="W81" s="69">
        <v>0</v>
      </c>
      <c r="X81" s="69">
        <v>0</v>
      </c>
      <c r="Y81" s="69">
        <v>0</v>
      </c>
      <c r="Z81" s="69">
        <v>0</v>
      </c>
      <c r="AA81" s="69">
        <v>0</v>
      </c>
      <c r="AB81" s="69">
        <v>0</v>
      </c>
      <c r="AC81" s="69">
        <v>1</v>
      </c>
      <c r="AD81" s="69">
        <v>0</v>
      </c>
      <c r="AE81" s="69">
        <v>0</v>
      </c>
      <c r="AF81" s="70">
        <f t="shared" si="3"/>
        <v>1</v>
      </c>
      <c r="AG81" s="80" t="s">
        <v>583</v>
      </c>
      <c r="AH81" s="80" t="s">
        <v>584</v>
      </c>
      <c r="AI81" s="80" t="s">
        <v>585</v>
      </c>
      <c r="AJ81" s="72"/>
    </row>
    <row r="82" spans="2:36" ht="124.5" customHeight="1" x14ac:dyDescent="0.2">
      <c r="B82" s="31">
        <f t="shared" si="2"/>
        <v>72</v>
      </c>
      <c r="C82" s="121"/>
      <c r="D82" s="33" t="s">
        <v>347</v>
      </c>
      <c r="E82" s="33" t="s">
        <v>163</v>
      </c>
      <c r="F82" s="33" t="s">
        <v>513</v>
      </c>
      <c r="G82" s="33" t="s">
        <v>514</v>
      </c>
      <c r="H82" s="54"/>
      <c r="I82" s="35"/>
      <c r="J82" s="36" t="s">
        <v>47</v>
      </c>
      <c r="K82" s="37">
        <v>1</v>
      </c>
      <c r="L82" s="37">
        <v>1</v>
      </c>
      <c r="M82" s="38">
        <v>2021</v>
      </c>
      <c r="N82" s="37">
        <v>12</v>
      </c>
      <c r="O82" s="37">
        <v>31</v>
      </c>
      <c r="P82" s="38">
        <v>2023</v>
      </c>
      <c r="Q82" s="16"/>
      <c r="R82" s="36" t="s">
        <v>45</v>
      </c>
      <c r="S82" s="33" t="s">
        <v>165</v>
      </c>
      <c r="T82" s="69">
        <v>0</v>
      </c>
      <c r="U82" s="69">
        <v>0</v>
      </c>
      <c r="V82" s="69">
        <v>0</v>
      </c>
      <c r="W82" s="69">
        <v>0</v>
      </c>
      <c r="X82" s="69">
        <v>0</v>
      </c>
      <c r="Y82" s="69">
        <v>0</v>
      </c>
      <c r="Z82" s="69">
        <v>0</v>
      </c>
      <c r="AA82" s="69">
        <v>0</v>
      </c>
      <c r="AB82" s="69">
        <v>0</v>
      </c>
      <c r="AC82" s="69">
        <v>0</v>
      </c>
      <c r="AD82" s="69">
        <v>0</v>
      </c>
      <c r="AE82" s="69">
        <v>0.2</v>
      </c>
      <c r="AF82" s="70">
        <f t="shared" si="3"/>
        <v>0.2</v>
      </c>
      <c r="AG82" s="80" t="s">
        <v>612</v>
      </c>
      <c r="AH82" s="80" t="s">
        <v>613</v>
      </c>
      <c r="AI82" s="80" t="s">
        <v>614</v>
      </c>
      <c r="AJ82" s="72"/>
    </row>
    <row r="83" spans="2:36" ht="114" customHeight="1" x14ac:dyDescent="0.2">
      <c r="B83" s="31">
        <f t="shared" si="2"/>
        <v>73</v>
      </c>
      <c r="C83" s="121"/>
      <c r="D83" s="33" t="s">
        <v>348</v>
      </c>
      <c r="E83" s="33" t="s">
        <v>164</v>
      </c>
      <c r="F83" s="33" t="s">
        <v>515</v>
      </c>
      <c r="G83" s="33" t="s">
        <v>516</v>
      </c>
      <c r="H83" s="55"/>
      <c r="I83" s="55"/>
      <c r="J83" s="36" t="s">
        <v>47</v>
      </c>
      <c r="K83" s="37">
        <v>1</v>
      </c>
      <c r="L83" s="37">
        <v>1</v>
      </c>
      <c r="M83" s="38">
        <v>2021</v>
      </c>
      <c r="N83" s="37">
        <v>12</v>
      </c>
      <c r="O83" s="37">
        <v>31</v>
      </c>
      <c r="P83" s="38">
        <v>2023</v>
      </c>
      <c r="Q83" s="16"/>
      <c r="R83" s="36" t="s">
        <v>45</v>
      </c>
      <c r="S83" s="33" t="s">
        <v>50</v>
      </c>
      <c r="T83" s="69">
        <v>1</v>
      </c>
      <c r="U83" s="69">
        <v>0</v>
      </c>
      <c r="V83" s="69">
        <v>0</v>
      </c>
      <c r="W83" s="69">
        <v>0</v>
      </c>
      <c r="X83" s="69">
        <v>0</v>
      </c>
      <c r="Y83" s="69">
        <v>0</v>
      </c>
      <c r="Z83" s="69">
        <v>0</v>
      </c>
      <c r="AA83" s="69">
        <v>0</v>
      </c>
      <c r="AB83" s="69">
        <v>0</v>
      </c>
      <c r="AC83" s="69">
        <v>0</v>
      </c>
      <c r="AD83" s="69">
        <v>0</v>
      </c>
      <c r="AE83" s="69">
        <v>0</v>
      </c>
      <c r="AF83" s="70">
        <f t="shared" si="3"/>
        <v>1</v>
      </c>
      <c r="AG83" s="71" t="s">
        <v>277</v>
      </c>
      <c r="AH83" s="71" t="s">
        <v>278</v>
      </c>
      <c r="AI83" s="71" t="s">
        <v>276</v>
      </c>
      <c r="AJ83" s="72"/>
    </row>
    <row r="84" spans="2:36" ht="53.25" customHeight="1" x14ac:dyDescent="0.2">
      <c r="B84" s="31">
        <f t="shared" si="2"/>
        <v>74</v>
      </c>
      <c r="C84" s="131" t="s">
        <v>29</v>
      </c>
      <c r="D84" s="40" t="s">
        <v>95</v>
      </c>
      <c r="E84" s="87" t="s">
        <v>546</v>
      </c>
      <c r="F84" s="40" t="s">
        <v>517</v>
      </c>
      <c r="G84" s="40" t="s">
        <v>549</v>
      </c>
      <c r="H84" s="42">
        <v>960000000</v>
      </c>
      <c r="I84" s="40" t="s">
        <v>523</v>
      </c>
      <c r="J84" s="36" t="s">
        <v>48</v>
      </c>
      <c r="K84" s="37">
        <v>1</v>
      </c>
      <c r="L84" s="37">
        <v>1</v>
      </c>
      <c r="M84" s="38">
        <v>2021</v>
      </c>
      <c r="N84" s="37">
        <v>12</v>
      </c>
      <c r="O84" s="37">
        <v>31</v>
      </c>
      <c r="P84" s="38">
        <v>2023</v>
      </c>
      <c r="Q84" s="16"/>
      <c r="R84" s="36" t="s">
        <v>45</v>
      </c>
      <c r="S84" s="33" t="s">
        <v>124</v>
      </c>
      <c r="T84" s="69">
        <v>0</v>
      </c>
      <c r="U84" s="69">
        <v>0</v>
      </c>
      <c r="V84" s="69">
        <v>0</v>
      </c>
      <c r="W84" s="69">
        <v>0</v>
      </c>
      <c r="X84" s="69">
        <v>0</v>
      </c>
      <c r="Y84" s="69">
        <v>0</v>
      </c>
      <c r="Z84" s="69">
        <v>0</v>
      </c>
      <c r="AA84" s="69">
        <v>0</v>
      </c>
      <c r="AB84" s="69">
        <v>0</v>
      </c>
      <c r="AC84" s="69">
        <v>0</v>
      </c>
      <c r="AD84" s="69">
        <v>0</v>
      </c>
      <c r="AE84" s="69">
        <v>0</v>
      </c>
      <c r="AF84" s="70">
        <f t="shared" si="3"/>
        <v>0</v>
      </c>
      <c r="AG84" s="71"/>
      <c r="AH84" s="71"/>
      <c r="AI84" s="71"/>
      <c r="AJ84" s="72"/>
    </row>
    <row r="85" spans="2:36" ht="123.75" customHeight="1" x14ac:dyDescent="0.2">
      <c r="B85" s="31">
        <f t="shared" si="2"/>
        <v>75</v>
      </c>
      <c r="C85" s="132"/>
      <c r="D85" s="40" t="s">
        <v>102</v>
      </c>
      <c r="E85" s="40" t="s">
        <v>200</v>
      </c>
      <c r="F85" s="40" t="s">
        <v>518</v>
      </c>
      <c r="G85" s="40" t="s">
        <v>519</v>
      </c>
      <c r="H85" s="42"/>
      <c r="I85" s="40"/>
      <c r="J85" s="36" t="s">
        <v>48</v>
      </c>
      <c r="K85" s="37">
        <v>1</v>
      </c>
      <c r="L85" s="37">
        <v>1</v>
      </c>
      <c r="M85" s="38">
        <v>2021</v>
      </c>
      <c r="N85" s="37">
        <v>12</v>
      </c>
      <c r="O85" s="37">
        <v>31</v>
      </c>
      <c r="P85" s="38">
        <v>2023</v>
      </c>
      <c r="Q85" s="16"/>
      <c r="R85" s="36" t="s">
        <v>35</v>
      </c>
      <c r="S85" s="33" t="s">
        <v>105</v>
      </c>
      <c r="T85" s="69">
        <v>0</v>
      </c>
      <c r="U85" s="69">
        <v>0</v>
      </c>
      <c r="V85" s="69">
        <v>0</v>
      </c>
      <c r="W85" s="69">
        <v>0</v>
      </c>
      <c r="X85" s="69">
        <v>0</v>
      </c>
      <c r="Y85" s="69">
        <v>0</v>
      </c>
      <c r="Z85" s="69">
        <v>0</v>
      </c>
      <c r="AA85" s="69">
        <v>0</v>
      </c>
      <c r="AB85" s="69">
        <v>0</v>
      </c>
      <c r="AC85" s="69">
        <v>1</v>
      </c>
      <c r="AD85" s="69">
        <v>0</v>
      </c>
      <c r="AE85" s="69">
        <v>0</v>
      </c>
      <c r="AF85" s="70">
        <f t="shared" si="3"/>
        <v>1</v>
      </c>
      <c r="AG85" s="89" t="s">
        <v>589</v>
      </c>
      <c r="AH85" s="89" t="s">
        <v>586</v>
      </c>
      <c r="AI85" s="89" t="s">
        <v>587</v>
      </c>
      <c r="AJ85" s="89" t="s">
        <v>588</v>
      </c>
    </row>
    <row r="86" spans="2:36" ht="60.75" customHeight="1" x14ac:dyDescent="0.2">
      <c r="B86" s="31">
        <f t="shared" si="2"/>
        <v>76</v>
      </c>
      <c r="C86" s="132"/>
      <c r="D86" s="40" t="s">
        <v>101</v>
      </c>
      <c r="E86" s="40" t="s">
        <v>201</v>
      </c>
      <c r="F86" s="40" t="s">
        <v>520</v>
      </c>
      <c r="G86" s="40" t="s">
        <v>620</v>
      </c>
      <c r="H86" s="42"/>
      <c r="I86" s="40"/>
      <c r="J86" s="36" t="s">
        <v>48</v>
      </c>
      <c r="K86" s="37">
        <v>1</v>
      </c>
      <c r="L86" s="37">
        <v>1</v>
      </c>
      <c r="M86" s="38">
        <v>2021</v>
      </c>
      <c r="N86" s="37">
        <v>12</v>
      </c>
      <c r="O86" s="37">
        <v>31</v>
      </c>
      <c r="P86" s="38">
        <v>2023</v>
      </c>
      <c r="Q86" s="16"/>
      <c r="R86" s="36" t="s">
        <v>35</v>
      </c>
      <c r="S86" s="33" t="s">
        <v>53</v>
      </c>
      <c r="T86" s="69">
        <v>0</v>
      </c>
      <c r="U86" s="69">
        <v>0</v>
      </c>
      <c r="V86" s="69">
        <v>0</v>
      </c>
      <c r="W86" s="69">
        <v>1</v>
      </c>
      <c r="X86" s="69">
        <v>0</v>
      </c>
      <c r="Y86" s="69">
        <v>0</v>
      </c>
      <c r="Z86" s="69">
        <v>0</v>
      </c>
      <c r="AA86" s="69">
        <v>0</v>
      </c>
      <c r="AB86" s="69">
        <v>0</v>
      </c>
      <c r="AC86" s="69">
        <v>0</v>
      </c>
      <c r="AD86" s="69">
        <v>0</v>
      </c>
      <c r="AE86" s="69">
        <v>0</v>
      </c>
      <c r="AF86" s="70">
        <f t="shared" si="3"/>
        <v>1</v>
      </c>
      <c r="AG86" s="80" t="s">
        <v>363</v>
      </c>
      <c r="AH86" s="80" t="s">
        <v>364</v>
      </c>
      <c r="AI86" s="80" t="s">
        <v>365</v>
      </c>
      <c r="AJ86" s="80" t="s">
        <v>366</v>
      </c>
    </row>
    <row r="87" spans="2:36" ht="61.5" customHeight="1" x14ac:dyDescent="0.2">
      <c r="B87" s="31">
        <f t="shared" si="2"/>
        <v>77</v>
      </c>
      <c r="C87" s="132"/>
      <c r="D87" s="53" t="s">
        <v>106</v>
      </c>
      <c r="E87" s="40" t="s">
        <v>204</v>
      </c>
      <c r="F87" s="40" t="s">
        <v>522</v>
      </c>
      <c r="G87" s="40" t="s">
        <v>521</v>
      </c>
      <c r="H87" s="42"/>
      <c r="I87" s="40"/>
      <c r="J87" s="36" t="s">
        <v>48</v>
      </c>
      <c r="K87" s="37">
        <v>1</v>
      </c>
      <c r="L87" s="37">
        <v>1</v>
      </c>
      <c r="M87" s="38">
        <v>2021</v>
      </c>
      <c r="N87" s="37">
        <v>12</v>
      </c>
      <c r="O87" s="37">
        <v>31</v>
      </c>
      <c r="P87" s="38">
        <v>2023</v>
      </c>
      <c r="Q87" s="16"/>
      <c r="R87" s="36" t="s">
        <v>35</v>
      </c>
      <c r="S87" s="33" t="s">
        <v>53</v>
      </c>
      <c r="T87" s="69">
        <v>0</v>
      </c>
      <c r="U87" s="69">
        <v>0</v>
      </c>
      <c r="V87" s="69">
        <v>0</v>
      </c>
      <c r="W87" s="69">
        <v>0</v>
      </c>
      <c r="X87" s="69">
        <v>0</v>
      </c>
      <c r="Y87" s="69">
        <v>0</v>
      </c>
      <c r="Z87" s="69">
        <v>0</v>
      </c>
      <c r="AA87" s="69">
        <v>0</v>
      </c>
      <c r="AB87" s="69">
        <v>0</v>
      </c>
      <c r="AC87" s="69">
        <v>0</v>
      </c>
      <c r="AD87" s="69">
        <v>0</v>
      </c>
      <c r="AE87" s="69">
        <v>0</v>
      </c>
      <c r="AF87" s="70">
        <f t="shared" si="3"/>
        <v>0</v>
      </c>
      <c r="AG87" s="71"/>
      <c r="AH87" s="71"/>
      <c r="AI87" s="71"/>
      <c r="AJ87" s="72"/>
    </row>
    <row r="88" spans="2:36" ht="91.5" customHeight="1" x14ac:dyDescent="0.2">
      <c r="B88" s="31">
        <f t="shared" si="2"/>
        <v>78</v>
      </c>
      <c r="C88" s="132"/>
      <c r="D88" s="33" t="s">
        <v>166</v>
      </c>
      <c r="E88" s="87" t="s">
        <v>202</v>
      </c>
      <c r="F88" s="33" t="s">
        <v>525</v>
      </c>
      <c r="G88" s="33" t="s">
        <v>526</v>
      </c>
      <c r="H88" s="42">
        <v>400000000</v>
      </c>
      <c r="I88" s="35" t="s">
        <v>523</v>
      </c>
      <c r="J88" s="36" t="s">
        <v>48</v>
      </c>
      <c r="K88" s="37">
        <v>1</v>
      </c>
      <c r="L88" s="37">
        <v>1</v>
      </c>
      <c r="M88" s="38">
        <v>2021</v>
      </c>
      <c r="N88" s="37">
        <v>12</v>
      </c>
      <c r="O88" s="37">
        <v>31</v>
      </c>
      <c r="P88" s="38">
        <v>2023</v>
      </c>
      <c r="Q88" s="16"/>
      <c r="R88" s="36" t="s">
        <v>35</v>
      </c>
      <c r="S88" s="33" t="s">
        <v>53</v>
      </c>
      <c r="T88" s="69">
        <v>0</v>
      </c>
      <c r="U88" s="69">
        <v>0</v>
      </c>
      <c r="V88" s="69">
        <v>0</v>
      </c>
      <c r="W88" s="69">
        <v>0</v>
      </c>
      <c r="X88" s="69">
        <v>0</v>
      </c>
      <c r="Y88" s="69">
        <v>0</v>
      </c>
      <c r="Z88" s="69">
        <v>0</v>
      </c>
      <c r="AA88" s="69">
        <v>0</v>
      </c>
      <c r="AB88" s="69">
        <v>0</v>
      </c>
      <c r="AC88" s="69">
        <v>0</v>
      </c>
      <c r="AD88" s="69">
        <v>0</v>
      </c>
      <c r="AE88" s="69">
        <v>0</v>
      </c>
      <c r="AF88" s="70">
        <f t="shared" si="3"/>
        <v>0</v>
      </c>
      <c r="AG88" s="71"/>
      <c r="AH88" s="71"/>
      <c r="AI88" s="71"/>
      <c r="AJ88" s="72"/>
    </row>
    <row r="89" spans="2:36" ht="204" customHeight="1" x14ac:dyDescent="0.2">
      <c r="B89" s="31">
        <f t="shared" si="2"/>
        <v>79</v>
      </c>
      <c r="C89" s="132"/>
      <c r="D89" s="33" t="s">
        <v>168</v>
      </c>
      <c r="E89" s="33" t="s">
        <v>169</v>
      </c>
      <c r="F89" s="33" t="s">
        <v>527</v>
      </c>
      <c r="G89" s="33" t="s">
        <v>528</v>
      </c>
      <c r="H89" s="42"/>
      <c r="I89" s="35"/>
      <c r="J89" s="36" t="s">
        <v>48</v>
      </c>
      <c r="K89" s="37">
        <v>1</v>
      </c>
      <c r="L89" s="37">
        <v>1</v>
      </c>
      <c r="M89" s="38">
        <v>2021</v>
      </c>
      <c r="N89" s="37">
        <v>12</v>
      </c>
      <c r="O89" s="37">
        <v>31</v>
      </c>
      <c r="P89" s="38">
        <v>2023</v>
      </c>
      <c r="Q89" s="16"/>
      <c r="R89" s="36" t="s">
        <v>35</v>
      </c>
      <c r="S89" s="33" t="s">
        <v>53</v>
      </c>
      <c r="T89" s="69">
        <v>0</v>
      </c>
      <c r="U89" s="69">
        <v>0</v>
      </c>
      <c r="V89" s="69">
        <v>0</v>
      </c>
      <c r="W89" s="69">
        <v>0</v>
      </c>
      <c r="X89" s="69">
        <v>0</v>
      </c>
      <c r="Y89" s="69">
        <v>0</v>
      </c>
      <c r="Z89" s="69">
        <v>0</v>
      </c>
      <c r="AA89" s="69">
        <v>0</v>
      </c>
      <c r="AB89" s="69">
        <v>0</v>
      </c>
      <c r="AC89" s="69">
        <v>0</v>
      </c>
      <c r="AD89" s="69">
        <v>0</v>
      </c>
      <c r="AE89" s="69">
        <v>1</v>
      </c>
      <c r="AF89" s="70">
        <f t="shared" si="3"/>
        <v>1</v>
      </c>
      <c r="AG89" s="90" t="s">
        <v>621</v>
      </c>
      <c r="AH89" s="90" t="s">
        <v>615</v>
      </c>
      <c r="AI89" s="90" t="s">
        <v>616</v>
      </c>
      <c r="AJ89" s="72"/>
    </row>
    <row r="90" spans="2:36" ht="91.5" customHeight="1" x14ac:dyDescent="0.2">
      <c r="B90" s="31">
        <f t="shared" si="2"/>
        <v>80</v>
      </c>
      <c r="C90" s="132"/>
      <c r="D90" s="33" t="s">
        <v>170</v>
      </c>
      <c r="E90" s="33" t="s">
        <v>171</v>
      </c>
      <c r="F90" s="33" t="s">
        <v>494</v>
      </c>
      <c r="G90" s="33" t="s">
        <v>485</v>
      </c>
      <c r="H90" s="42"/>
      <c r="I90" s="35"/>
      <c r="J90" s="36" t="s">
        <v>48</v>
      </c>
      <c r="K90" s="37">
        <v>1</v>
      </c>
      <c r="L90" s="37">
        <v>1</v>
      </c>
      <c r="M90" s="38">
        <v>2021</v>
      </c>
      <c r="N90" s="37">
        <v>12</v>
      </c>
      <c r="O90" s="37">
        <v>31</v>
      </c>
      <c r="P90" s="38">
        <v>2023</v>
      </c>
      <c r="Q90" s="16"/>
      <c r="R90" s="36" t="s">
        <v>35</v>
      </c>
      <c r="S90" s="33" t="s">
        <v>53</v>
      </c>
      <c r="T90" s="69">
        <v>1</v>
      </c>
      <c r="U90" s="69">
        <v>0</v>
      </c>
      <c r="V90" s="69">
        <v>0</v>
      </c>
      <c r="W90" s="69">
        <v>0</v>
      </c>
      <c r="X90" s="69">
        <v>0</v>
      </c>
      <c r="Y90" s="69">
        <v>0</v>
      </c>
      <c r="Z90" s="69">
        <v>0</v>
      </c>
      <c r="AA90" s="69">
        <v>0</v>
      </c>
      <c r="AB90" s="69">
        <v>0</v>
      </c>
      <c r="AC90" s="69">
        <v>0</v>
      </c>
      <c r="AD90" s="69">
        <v>0</v>
      </c>
      <c r="AE90" s="69">
        <v>0</v>
      </c>
      <c r="AF90" s="70">
        <f t="shared" si="3"/>
        <v>1</v>
      </c>
      <c r="AG90" s="71" t="s">
        <v>279</v>
      </c>
      <c r="AH90" s="71" t="s">
        <v>368</v>
      </c>
      <c r="AI90" s="71" t="s">
        <v>367</v>
      </c>
      <c r="AJ90" s="72"/>
    </row>
    <row r="91" spans="2:36" ht="39" customHeight="1" x14ac:dyDescent="0.2">
      <c r="B91" s="31">
        <f t="shared" si="2"/>
        <v>81</v>
      </c>
      <c r="C91" s="133"/>
      <c r="D91" s="33" t="s">
        <v>172</v>
      </c>
      <c r="E91" s="33" t="s">
        <v>173</v>
      </c>
      <c r="F91" s="33" t="s">
        <v>529</v>
      </c>
      <c r="G91" s="33" t="s">
        <v>530</v>
      </c>
      <c r="H91" s="42"/>
      <c r="I91" s="35"/>
      <c r="J91" s="36" t="s">
        <v>48</v>
      </c>
      <c r="K91" s="37">
        <v>1</v>
      </c>
      <c r="L91" s="37">
        <v>1</v>
      </c>
      <c r="M91" s="38">
        <v>2021</v>
      </c>
      <c r="N91" s="37">
        <v>12</v>
      </c>
      <c r="O91" s="37">
        <v>31</v>
      </c>
      <c r="P91" s="38">
        <v>2023</v>
      </c>
      <c r="Q91" s="16"/>
      <c r="R91" s="36" t="s">
        <v>35</v>
      </c>
      <c r="S91" s="33" t="s">
        <v>53</v>
      </c>
      <c r="T91" s="69">
        <v>0</v>
      </c>
      <c r="U91" s="69">
        <v>0</v>
      </c>
      <c r="V91" s="69">
        <v>0</v>
      </c>
      <c r="W91" s="69">
        <v>0</v>
      </c>
      <c r="X91" s="69">
        <v>0</v>
      </c>
      <c r="Y91" s="69">
        <v>0</v>
      </c>
      <c r="Z91" s="69">
        <v>0</v>
      </c>
      <c r="AA91" s="69">
        <v>0</v>
      </c>
      <c r="AB91" s="69">
        <v>0</v>
      </c>
      <c r="AC91" s="69">
        <v>0</v>
      </c>
      <c r="AD91" s="69">
        <v>0</v>
      </c>
      <c r="AE91" s="69">
        <v>0</v>
      </c>
      <c r="AF91" s="70">
        <f t="shared" si="3"/>
        <v>0</v>
      </c>
      <c r="AG91" s="71"/>
      <c r="AH91" s="71"/>
      <c r="AI91" s="71"/>
      <c r="AJ91" s="72"/>
    </row>
    <row r="92" spans="2:36" ht="75.75" customHeight="1" x14ac:dyDescent="0.2">
      <c r="B92" s="31">
        <f t="shared" si="2"/>
        <v>82</v>
      </c>
      <c r="C92" s="125" t="s">
        <v>36</v>
      </c>
      <c r="D92" s="122" t="s">
        <v>96</v>
      </c>
      <c r="E92" s="40" t="s">
        <v>97</v>
      </c>
      <c r="F92" s="40" t="s">
        <v>531</v>
      </c>
      <c r="G92" s="40" t="s">
        <v>98</v>
      </c>
      <c r="H92" s="42"/>
      <c r="I92" s="35"/>
      <c r="J92" s="36" t="s">
        <v>48</v>
      </c>
      <c r="K92" s="37">
        <v>1</v>
      </c>
      <c r="L92" s="37">
        <v>1</v>
      </c>
      <c r="M92" s="38">
        <v>2021</v>
      </c>
      <c r="N92" s="37">
        <v>12</v>
      </c>
      <c r="O92" s="37">
        <v>31</v>
      </c>
      <c r="P92" s="38">
        <v>2023</v>
      </c>
      <c r="Q92" s="16"/>
      <c r="R92" s="36" t="s">
        <v>45</v>
      </c>
      <c r="S92" s="33" t="s">
        <v>54</v>
      </c>
      <c r="T92" s="69">
        <v>0</v>
      </c>
      <c r="U92" s="69">
        <v>0</v>
      </c>
      <c r="V92" s="69">
        <v>0.5</v>
      </c>
      <c r="W92" s="69">
        <v>0</v>
      </c>
      <c r="X92" s="69">
        <v>0</v>
      </c>
      <c r="Y92" s="69">
        <v>0</v>
      </c>
      <c r="Z92" s="69">
        <v>0</v>
      </c>
      <c r="AA92" s="69">
        <v>0</v>
      </c>
      <c r="AB92" s="69">
        <v>0</v>
      </c>
      <c r="AC92" s="69">
        <v>0</v>
      </c>
      <c r="AD92" s="69">
        <v>0</v>
      </c>
      <c r="AE92" s="69">
        <v>0</v>
      </c>
      <c r="AF92" s="70">
        <f t="shared" si="3"/>
        <v>0.5</v>
      </c>
      <c r="AG92" s="71" t="s">
        <v>302</v>
      </c>
      <c r="AH92" s="71" t="s">
        <v>303</v>
      </c>
      <c r="AI92" s="71" t="s">
        <v>304</v>
      </c>
      <c r="AJ92" s="72"/>
    </row>
    <row r="93" spans="2:36" ht="112.5" customHeight="1" x14ac:dyDescent="0.2">
      <c r="B93" s="31">
        <f t="shared" si="2"/>
        <v>83</v>
      </c>
      <c r="C93" s="125"/>
      <c r="D93" s="123"/>
      <c r="E93" s="40" t="s">
        <v>99</v>
      </c>
      <c r="F93" s="40" t="s">
        <v>532</v>
      </c>
      <c r="G93" s="40" t="s">
        <v>100</v>
      </c>
      <c r="H93" s="42">
        <v>400000000</v>
      </c>
      <c r="I93" s="40" t="s">
        <v>533</v>
      </c>
      <c r="J93" s="36" t="s">
        <v>48</v>
      </c>
      <c r="K93" s="37">
        <v>1</v>
      </c>
      <c r="L93" s="37">
        <v>1</v>
      </c>
      <c r="M93" s="38">
        <v>2021</v>
      </c>
      <c r="N93" s="37">
        <v>12</v>
      </c>
      <c r="O93" s="37">
        <v>31</v>
      </c>
      <c r="P93" s="38">
        <v>2023</v>
      </c>
      <c r="Q93" s="16"/>
      <c r="R93" s="36" t="s">
        <v>45</v>
      </c>
      <c r="S93" s="33" t="s">
        <v>54</v>
      </c>
      <c r="T93" s="69">
        <v>0</v>
      </c>
      <c r="U93" s="69">
        <v>0</v>
      </c>
      <c r="V93" s="69">
        <v>0</v>
      </c>
      <c r="W93" s="69">
        <v>0</v>
      </c>
      <c r="X93" s="69">
        <v>0</v>
      </c>
      <c r="Y93" s="69">
        <v>0</v>
      </c>
      <c r="Z93" s="69">
        <v>0</v>
      </c>
      <c r="AA93" s="69">
        <v>0</v>
      </c>
      <c r="AB93" s="69">
        <v>0</v>
      </c>
      <c r="AC93" s="69">
        <v>0</v>
      </c>
      <c r="AD93" s="69">
        <v>0.3</v>
      </c>
      <c r="AE93" s="69">
        <v>0</v>
      </c>
      <c r="AF93" s="70">
        <f t="shared" si="3"/>
        <v>0.3</v>
      </c>
      <c r="AG93" s="71" t="s">
        <v>604</v>
      </c>
      <c r="AH93" s="71" t="s">
        <v>605</v>
      </c>
      <c r="AI93" s="71" t="s">
        <v>606</v>
      </c>
      <c r="AJ93" s="72"/>
    </row>
    <row r="94" spans="2:36" ht="93" customHeight="1" x14ac:dyDescent="0.2">
      <c r="B94" s="31">
        <f t="shared" si="2"/>
        <v>84</v>
      </c>
      <c r="C94" s="125"/>
      <c r="D94" s="124"/>
      <c r="E94" s="40" t="s">
        <v>203</v>
      </c>
      <c r="F94" s="40" t="s">
        <v>534</v>
      </c>
      <c r="G94" s="40" t="s">
        <v>600</v>
      </c>
      <c r="H94" s="42"/>
      <c r="I94" s="35"/>
      <c r="J94" s="36" t="s">
        <v>48</v>
      </c>
      <c r="K94" s="37">
        <v>1</v>
      </c>
      <c r="L94" s="37">
        <v>1</v>
      </c>
      <c r="M94" s="38">
        <v>2021</v>
      </c>
      <c r="N94" s="37">
        <v>12</v>
      </c>
      <c r="O94" s="37">
        <v>31</v>
      </c>
      <c r="P94" s="38">
        <v>2023</v>
      </c>
      <c r="Q94" s="16"/>
      <c r="R94" s="36" t="s">
        <v>45</v>
      </c>
      <c r="S94" s="33" t="s">
        <v>54</v>
      </c>
      <c r="T94" s="69">
        <v>0</v>
      </c>
      <c r="U94" s="69">
        <v>0</v>
      </c>
      <c r="V94" s="69">
        <v>0</v>
      </c>
      <c r="W94" s="69">
        <v>0</v>
      </c>
      <c r="X94" s="69">
        <v>0</v>
      </c>
      <c r="Y94" s="69">
        <v>0</v>
      </c>
      <c r="Z94" s="69">
        <v>0</v>
      </c>
      <c r="AA94" s="69">
        <v>0</v>
      </c>
      <c r="AB94" s="69">
        <v>0</v>
      </c>
      <c r="AC94" s="69">
        <v>0</v>
      </c>
      <c r="AD94" s="69">
        <v>0.3</v>
      </c>
      <c r="AE94" s="69">
        <v>0</v>
      </c>
      <c r="AF94" s="70">
        <f t="shared" si="3"/>
        <v>0.3</v>
      </c>
      <c r="AG94" s="71" t="s">
        <v>602</v>
      </c>
      <c r="AH94" s="71" t="s">
        <v>603</v>
      </c>
      <c r="AI94" s="71" t="s">
        <v>601</v>
      </c>
      <c r="AJ94" s="72"/>
    </row>
    <row r="95" spans="2:36" ht="120" customHeight="1" x14ac:dyDescent="0.2">
      <c r="B95" s="31">
        <f t="shared" si="2"/>
        <v>85</v>
      </c>
      <c r="C95" s="125"/>
      <c r="D95" s="33" t="s">
        <v>174</v>
      </c>
      <c r="E95" s="33" t="s">
        <v>167</v>
      </c>
      <c r="F95" s="33" t="s">
        <v>535</v>
      </c>
      <c r="G95" s="33" t="s">
        <v>536</v>
      </c>
      <c r="H95" s="42"/>
      <c r="I95" s="35"/>
      <c r="J95" s="36" t="s">
        <v>48</v>
      </c>
      <c r="K95" s="37">
        <v>1</v>
      </c>
      <c r="L95" s="37">
        <v>1</v>
      </c>
      <c r="M95" s="38">
        <v>2021</v>
      </c>
      <c r="N95" s="37">
        <v>12</v>
      </c>
      <c r="O95" s="37">
        <v>31</v>
      </c>
      <c r="P95" s="38">
        <v>2023</v>
      </c>
      <c r="Q95" s="16"/>
      <c r="R95" s="36" t="s">
        <v>45</v>
      </c>
      <c r="S95" s="33" t="s">
        <v>54</v>
      </c>
      <c r="T95" s="69">
        <v>0</v>
      </c>
      <c r="U95" s="69">
        <v>0</v>
      </c>
      <c r="V95" s="69">
        <v>0</v>
      </c>
      <c r="W95" s="69">
        <v>0</v>
      </c>
      <c r="X95" s="69">
        <v>0</v>
      </c>
      <c r="Y95" s="69">
        <v>0</v>
      </c>
      <c r="Z95" s="69">
        <v>0</v>
      </c>
      <c r="AA95" s="69">
        <v>0</v>
      </c>
      <c r="AB95" s="69">
        <v>0</v>
      </c>
      <c r="AC95" s="69">
        <v>0</v>
      </c>
      <c r="AD95" s="69">
        <v>0</v>
      </c>
      <c r="AE95" s="69">
        <v>1</v>
      </c>
      <c r="AF95" s="70">
        <f t="shared" si="3"/>
        <v>1</v>
      </c>
      <c r="AG95" s="90" t="s">
        <v>617</v>
      </c>
      <c r="AH95" s="90" t="s">
        <v>618</v>
      </c>
      <c r="AI95" s="90" t="s">
        <v>619</v>
      </c>
      <c r="AJ95" s="72"/>
    </row>
    <row r="96" spans="2:36" ht="84" customHeight="1" x14ac:dyDescent="0.2">
      <c r="B96" s="31">
        <f t="shared" si="2"/>
        <v>86</v>
      </c>
      <c r="C96" s="125"/>
      <c r="D96" s="33" t="s">
        <v>369</v>
      </c>
      <c r="E96" s="33" t="s">
        <v>175</v>
      </c>
      <c r="F96" s="33" t="s">
        <v>537</v>
      </c>
      <c r="G96" s="33" t="s">
        <v>538</v>
      </c>
      <c r="H96" s="42"/>
      <c r="I96" s="35"/>
      <c r="J96" s="36" t="s">
        <v>48</v>
      </c>
      <c r="K96" s="37">
        <v>1</v>
      </c>
      <c r="L96" s="37">
        <v>1</v>
      </c>
      <c r="M96" s="38">
        <v>2021</v>
      </c>
      <c r="N96" s="37">
        <v>12</v>
      </c>
      <c r="O96" s="37">
        <v>31</v>
      </c>
      <c r="P96" s="38">
        <v>2023</v>
      </c>
      <c r="Q96" s="16"/>
      <c r="R96" s="36" t="s">
        <v>45</v>
      </c>
      <c r="S96" s="33" t="s">
        <v>54</v>
      </c>
      <c r="T96" s="69">
        <v>0</v>
      </c>
      <c r="U96" s="69">
        <v>0</v>
      </c>
      <c r="V96" s="69">
        <v>1</v>
      </c>
      <c r="W96" s="69">
        <v>0</v>
      </c>
      <c r="X96" s="69">
        <v>0</v>
      </c>
      <c r="Y96" s="69">
        <v>0</v>
      </c>
      <c r="Z96" s="69">
        <v>0</v>
      </c>
      <c r="AA96" s="69">
        <v>0</v>
      </c>
      <c r="AB96" s="69">
        <v>0</v>
      </c>
      <c r="AC96" s="69">
        <v>0</v>
      </c>
      <c r="AD96" s="69">
        <v>0</v>
      </c>
      <c r="AE96" s="69">
        <v>0</v>
      </c>
      <c r="AF96" s="70">
        <f t="shared" si="3"/>
        <v>1</v>
      </c>
      <c r="AG96" s="71" t="s">
        <v>300</v>
      </c>
      <c r="AH96" s="71" t="s">
        <v>299</v>
      </c>
      <c r="AI96" s="71" t="s">
        <v>301</v>
      </c>
      <c r="AJ96" s="72"/>
    </row>
    <row r="97" spans="2:36" ht="91.5" customHeight="1" x14ac:dyDescent="0.2">
      <c r="B97" s="31">
        <f t="shared" si="2"/>
        <v>87</v>
      </c>
      <c r="C97" s="125"/>
      <c r="D97" s="33" t="s">
        <v>176</v>
      </c>
      <c r="E97" s="33" t="s">
        <v>177</v>
      </c>
      <c r="F97" s="33" t="s">
        <v>494</v>
      </c>
      <c r="G97" s="33" t="s">
        <v>485</v>
      </c>
      <c r="H97" s="42"/>
      <c r="I97" s="35"/>
      <c r="J97" s="36" t="s">
        <v>48</v>
      </c>
      <c r="K97" s="37">
        <v>1</v>
      </c>
      <c r="L97" s="37">
        <v>1</v>
      </c>
      <c r="M97" s="38">
        <v>2021</v>
      </c>
      <c r="N97" s="37">
        <v>12</v>
      </c>
      <c r="O97" s="37">
        <v>31</v>
      </c>
      <c r="P97" s="38">
        <v>2023</v>
      </c>
      <c r="Q97" s="16"/>
      <c r="R97" s="36" t="s">
        <v>45</v>
      </c>
      <c r="S97" s="33" t="s">
        <v>54</v>
      </c>
      <c r="T97" s="69">
        <v>0</v>
      </c>
      <c r="U97" s="69">
        <v>0</v>
      </c>
      <c r="V97" s="69">
        <v>1</v>
      </c>
      <c r="W97" s="69">
        <v>0</v>
      </c>
      <c r="X97" s="69">
        <v>0</v>
      </c>
      <c r="Y97" s="69">
        <v>0</v>
      </c>
      <c r="Z97" s="69">
        <v>0</v>
      </c>
      <c r="AA97" s="69">
        <v>0</v>
      </c>
      <c r="AB97" s="69">
        <v>0</v>
      </c>
      <c r="AC97" s="69">
        <v>0</v>
      </c>
      <c r="AD97" s="69">
        <v>0</v>
      </c>
      <c r="AE97" s="69">
        <v>0</v>
      </c>
      <c r="AF97" s="70">
        <f t="shared" si="3"/>
        <v>1</v>
      </c>
      <c r="AG97" s="71" t="s">
        <v>296</v>
      </c>
      <c r="AH97" s="71" t="s">
        <v>297</v>
      </c>
      <c r="AI97" s="71" t="s">
        <v>298</v>
      </c>
      <c r="AJ97" s="72"/>
    </row>
    <row r="98" spans="2:36" s="13" customFormat="1" ht="35.25" customHeight="1" x14ac:dyDescent="0.25">
      <c r="B98" s="19"/>
      <c r="C98" s="56"/>
      <c r="D98" s="57"/>
      <c r="E98" s="58"/>
      <c r="F98" s="57"/>
      <c r="G98" s="59" t="s">
        <v>14</v>
      </c>
      <c r="H98" s="60">
        <f>SUBTOTAL(9,H11:H97)</f>
        <v>1896000000</v>
      </c>
      <c r="I98" s="61"/>
      <c r="J98" s="62"/>
      <c r="K98" s="63"/>
      <c r="L98" s="63"/>
      <c r="M98" s="63"/>
      <c r="N98" s="63"/>
      <c r="O98" s="63"/>
      <c r="P98" s="63"/>
      <c r="Q98" s="17"/>
      <c r="R98" s="63"/>
      <c r="S98" s="73" t="s">
        <v>211</v>
      </c>
      <c r="T98" s="74">
        <f>(SUM(T11:T97))/B97</f>
        <v>0.29655172413793102</v>
      </c>
      <c r="U98" s="75">
        <f>(SUBTOTAL(9,U11:U97))/B97</f>
        <v>2.9885057471264367E-2</v>
      </c>
      <c r="V98" s="76">
        <f>(SUBTOTAL(9,V11:V97))/B97</f>
        <v>4.0229885057471264E-2</v>
      </c>
      <c r="W98" s="77">
        <f>(SUBTOTAL(9,W11:W97))/B97</f>
        <v>0.11264367816091955</v>
      </c>
      <c r="X98" s="81">
        <f>(SUBTOTAL(9,X11:X97))/B97</f>
        <v>3.4482758620689655E-2</v>
      </c>
      <c r="Y98" s="83">
        <f>(SUBTOTAL(9,Y11:Y97))/B97</f>
        <v>3.0459770114942521E-2</v>
      </c>
      <c r="Z98" s="84">
        <f>(SUBTOTAL(9,Z11:Z97))/B97</f>
        <v>1.7241379310344827E-2</v>
      </c>
      <c r="AA98" s="74">
        <f>(SUBTOTAL(9,AA11:AA97))/B97</f>
        <v>1.1494252873563218E-2</v>
      </c>
      <c r="AB98" s="75">
        <f>(SUBTOTAL(9,AB11:AB97))/B97</f>
        <v>2.2988505747126436E-2</v>
      </c>
      <c r="AC98" s="76">
        <f>(SUBTOTAL(9,AC11:AC97))/B97</f>
        <v>0.14942528735632185</v>
      </c>
      <c r="AD98" s="77">
        <f>(SUBTOTAL(9,AD11:AD97))/B97</f>
        <v>1.1494252873563218E-2</v>
      </c>
      <c r="AE98" s="81">
        <f>(SUBTOTAL(9,AE11:AE97))/B97</f>
        <v>3.1034482758620693E-2</v>
      </c>
      <c r="AF98" s="23"/>
      <c r="AG98" s="78"/>
      <c r="AH98" s="78"/>
      <c r="AI98" s="78"/>
      <c r="AJ98" s="78"/>
    </row>
    <row r="99" spans="2:36" ht="39" customHeight="1" x14ac:dyDescent="0.25">
      <c r="B99" s="19"/>
      <c r="C99" s="64"/>
      <c r="D99" s="65"/>
      <c r="E99" s="58"/>
      <c r="F99" s="65"/>
      <c r="G99" s="65"/>
      <c r="H99" s="66"/>
      <c r="I99" s="67"/>
      <c r="J99" s="22"/>
      <c r="K99" s="68"/>
      <c r="L99" s="68"/>
      <c r="M99" s="68"/>
      <c r="N99" s="68"/>
      <c r="O99" s="68"/>
      <c r="P99" s="68"/>
      <c r="Q99" s="18"/>
      <c r="R99" s="23"/>
      <c r="S99" s="79" t="s">
        <v>212</v>
      </c>
      <c r="T99" s="74">
        <f>+T98</f>
        <v>0.29655172413793102</v>
      </c>
      <c r="U99" s="75">
        <f>+U98+T99</f>
        <v>0.32643678160919537</v>
      </c>
      <c r="V99" s="76">
        <f t="shared" ref="V99:AB99" si="4">+U99+V98</f>
        <v>0.36666666666666664</v>
      </c>
      <c r="W99" s="77">
        <f t="shared" si="4"/>
        <v>0.47931034482758617</v>
      </c>
      <c r="X99" s="81">
        <f t="shared" si="4"/>
        <v>0.51379310344827578</v>
      </c>
      <c r="Y99" s="83">
        <f t="shared" si="4"/>
        <v>0.54425287356321828</v>
      </c>
      <c r="Z99" s="84">
        <f t="shared" si="4"/>
        <v>0.56149425287356314</v>
      </c>
      <c r="AA99" s="74">
        <f t="shared" si="4"/>
        <v>0.57298850574712634</v>
      </c>
      <c r="AB99" s="75">
        <f t="shared" si="4"/>
        <v>0.59597701149425275</v>
      </c>
      <c r="AC99" s="76">
        <f>+AB99+AC98</f>
        <v>0.74540229885057463</v>
      </c>
      <c r="AD99" s="77">
        <f>+AC99+AD98</f>
        <v>0.75689655172413783</v>
      </c>
      <c r="AE99" s="81">
        <f>+AD99+AE98</f>
        <v>0.78793103448275847</v>
      </c>
      <c r="AF99" s="23"/>
      <c r="AG99" s="26"/>
      <c r="AH99" s="26"/>
      <c r="AI99" s="26"/>
      <c r="AJ99" s="26"/>
    </row>
  </sheetData>
  <autoFilter ref="B9:AJ99">
    <filterColumn colId="9" showButton="0"/>
    <filterColumn colId="10" showButton="0"/>
    <filterColumn colId="12" showButton="0"/>
    <filterColumn colId="13" showButton="0"/>
    <filterColumn colId="30">
      <filters>
        <filter val="100%"/>
        <filter val="50%"/>
        <filter val="70%"/>
        <filter val="80%"/>
      </filters>
    </filterColumn>
  </autoFilter>
  <mergeCells count="58">
    <mergeCell ref="AE9:AE10"/>
    <mergeCell ref="AD9:AD10"/>
    <mergeCell ref="D53:D54"/>
    <mergeCell ref="D20:D23"/>
    <mergeCell ref="U9:U10"/>
    <mergeCell ref="AB9:AB10"/>
    <mergeCell ref="AA9:AA10"/>
    <mergeCell ref="S9:S10"/>
    <mergeCell ref="Q9:Q10"/>
    <mergeCell ref="X9:X10"/>
    <mergeCell ref="W9:W10"/>
    <mergeCell ref="Z9:Z10"/>
    <mergeCell ref="Y9:Y10"/>
    <mergeCell ref="C9:C10"/>
    <mergeCell ref="H9:H10"/>
    <mergeCell ref="J9:J10"/>
    <mergeCell ref="C19:C40"/>
    <mergeCell ref="C51:C63"/>
    <mergeCell ref="D60:D61"/>
    <mergeCell ref="C15:C18"/>
    <mergeCell ref="C41:C50"/>
    <mergeCell ref="D45:D46"/>
    <mergeCell ref="D47:D48"/>
    <mergeCell ref="D49:D50"/>
    <mergeCell ref="I9:I10"/>
    <mergeCell ref="D9:D10"/>
    <mergeCell ref="C72:C83"/>
    <mergeCell ref="D92:D94"/>
    <mergeCell ref="C92:C97"/>
    <mergeCell ref="C64:C71"/>
    <mergeCell ref="D80:D81"/>
    <mergeCell ref="C84:C91"/>
    <mergeCell ref="B2:S2"/>
    <mergeCell ref="O8:S8"/>
    <mergeCell ref="D8:E8"/>
    <mergeCell ref="B6:S6"/>
    <mergeCell ref="D7:G7"/>
    <mergeCell ref="O7:S7"/>
    <mergeCell ref="B3:S3"/>
    <mergeCell ref="B4:S4"/>
    <mergeCell ref="B5:S5"/>
    <mergeCell ref="L7:M7"/>
    <mergeCell ref="AJ9:AJ10"/>
    <mergeCell ref="T9:T10"/>
    <mergeCell ref="AF9:AF10"/>
    <mergeCell ref="C11:C14"/>
    <mergeCell ref="V9:V10"/>
    <mergeCell ref="E9:E10"/>
    <mergeCell ref="AH9:AH10"/>
    <mergeCell ref="AI9:AI10"/>
    <mergeCell ref="R9:R10"/>
    <mergeCell ref="F9:F10"/>
    <mergeCell ref="G9:G10"/>
    <mergeCell ref="K9:M9"/>
    <mergeCell ref="N9:P9"/>
    <mergeCell ref="AG9:AG10"/>
    <mergeCell ref="Q11:Q15"/>
    <mergeCell ref="AC9:AC10"/>
  </mergeCells>
  <pageMargins left="0.51181102362204722" right="0.31496062992125984" top="0.35433070866141736" bottom="0.39370078740157483" header="0.31496062992125984" footer="0.31496062992125984"/>
  <pageSetup paperSize="5" scale="37" orientation="landscape" horizontalDpi="4294967293" r:id="rId1"/>
  <headerFooter>
    <oddFooter>&amp;R&amp;P/&amp;N</oddFooter>
  </headerFooter>
  <rowBreaks count="1" manualBreakCount="1">
    <brk id="15" min="1" max="2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PDM</vt:lpstr>
      <vt:lpstr>PDM!Área_de_impresión</vt:lpstr>
      <vt:lpstr>PDM!Títulos_a_imprimir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equipo</dc:creator>
  <cp:lastModifiedBy>SALA_1</cp:lastModifiedBy>
  <cp:lastPrinted>2017-06-15T21:06:53Z</cp:lastPrinted>
  <dcterms:created xsi:type="dcterms:W3CDTF">2014-02-22T23:16:23Z</dcterms:created>
  <dcterms:modified xsi:type="dcterms:W3CDTF">2023-11-20T21:45:48Z</dcterms:modified>
</cp:coreProperties>
</file>