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utoevaluación\Planes de Mejoramiento\Seguimiento PM de Programas Académicos 2020\Ingeniería Forestal Mocoa 2020\"/>
    </mc:Choice>
  </mc:AlternateContent>
  <bookViews>
    <workbookView xWindow="0" yWindow="0" windowWidth="28800" windowHeight="12330"/>
  </bookViews>
  <sheets>
    <sheet name="PDM" sheetId="9" r:id="rId1"/>
  </sheets>
  <definedNames>
    <definedName name="_xlnm._FilterDatabase" localSheetId="0" hidden="1">PDM!$A$10:$AL$74</definedName>
    <definedName name="_Toc384289155" localSheetId="0">PDM!#REF!</definedName>
    <definedName name="_Toc384289156" localSheetId="0">PDM!#REF!</definedName>
    <definedName name="_Toc384289157" localSheetId="0">PDM!#REF!</definedName>
    <definedName name="_Toc384289158" localSheetId="0">PDM!#REF!</definedName>
    <definedName name="_Toc384289160" localSheetId="0">PDM!#REF!</definedName>
    <definedName name="_Toc384289161" localSheetId="0">PDM!#REF!</definedName>
    <definedName name="_Toc384289162" localSheetId="0">PDM!#REF!</definedName>
    <definedName name="_Toc384289163" localSheetId="0">PDM!#REF!</definedName>
    <definedName name="_Toc384289164" localSheetId="0">PDM!#REF!</definedName>
    <definedName name="_Toc384289166" localSheetId="0">PDM!#REF!</definedName>
    <definedName name="_Toc384289167" localSheetId="0">PDM!#REF!</definedName>
    <definedName name="_Toc384289168" localSheetId="0">PDM!#REF!</definedName>
    <definedName name="_Toc384289169" localSheetId="0">PDM!#REF!</definedName>
    <definedName name="_Toc384289170" localSheetId="0">PDM!#REF!</definedName>
    <definedName name="_Toc384289171" localSheetId="0">PDM!#REF!</definedName>
    <definedName name="_Toc384289172" localSheetId="0">PDM!#REF!</definedName>
    <definedName name="_Toc384289173" localSheetId="0">PDM!#REF!</definedName>
    <definedName name="_Toc384289175" localSheetId="0">PDM!#REF!</definedName>
    <definedName name="_Toc384289176" localSheetId="0">PDM!#REF!</definedName>
    <definedName name="_Toc384289178" localSheetId="0">PDM!#REF!</definedName>
    <definedName name="_Toc384289179" localSheetId="0">PDM!#REF!</definedName>
    <definedName name="_Toc384289180" localSheetId="0">PDM!#REF!</definedName>
    <definedName name="_Toc384289181" localSheetId="0">PDM!#REF!</definedName>
    <definedName name="_Toc384289182" localSheetId="0">PDM!#REF!</definedName>
    <definedName name="_Toc384289183" localSheetId="0">PDM!#REF!</definedName>
    <definedName name="_Toc384289184" localSheetId="0">PDM!#REF!</definedName>
    <definedName name="_Toc384289185" localSheetId="0">PDM!#REF!</definedName>
    <definedName name="_Toc384289186" localSheetId="0">PDM!#REF!</definedName>
    <definedName name="_Toc384289187" localSheetId="0">PDM!#REF!</definedName>
    <definedName name="_Toc384289188" localSheetId="0">PDM!#REF!</definedName>
    <definedName name="_Toc384289190" localSheetId="0">PDM!#REF!</definedName>
    <definedName name="_Toc384289192" localSheetId="0">PDM!#REF!</definedName>
    <definedName name="_Toc384289193" localSheetId="0">PDM!#REF!</definedName>
    <definedName name="_Toc384289194" localSheetId="0">PDM!#REF!</definedName>
    <definedName name="_Toc384289195" localSheetId="0">PDM!#REF!</definedName>
    <definedName name="_Toc384289197" localSheetId="0">PDM!#REF!</definedName>
    <definedName name="_Toc384289198" localSheetId="0">PDM!#REF!</definedName>
    <definedName name="_Toc384289199" localSheetId="0">PDM!#REF!</definedName>
    <definedName name="_Toc384289201" localSheetId="0">PDM!#REF!</definedName>
    <definedName name="_Toc384289202" localSheetId="0">PDM!#REF!</definedName>
    <definedName name="_Toc384289203" localSheetId="0">PDM!#REF!</definedName>
    <definedName name="_Toc384291012" localSheetId="0">PDM!#REF!</definedName>
    <definedName name="_xlnm.Print_Area" localSheetId="0">PDM!$A$1:$Q$74</definedName>
    <definedName name="_xlnm.Print_Titles" localSheetId="0">PDM!$2:$8</definedName>
  </definedNames>
  <calcPr calcId="162913"/>
</workbook>
</file>

<file path=xl/calcChain.xml><?xml version="1.0" encoding="utf-8"?>
<calcChain xmlns="http://schemas.openxmlformats.org/spreadsheetml/2006/main">
  <c r="AH13" i="9" l="1"/>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12" i="9"/>
  <c r="AG73" i="9"/>
  <c r="AG74" i="9" s="1"/>
  <c r="AF73" i="9" l="1"/>
  <c r="AF74" i="9" s="1"/>
  <c r="AE73" i="9" l="1"/>
  <c r="G73" i="9" l="1"/>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l="1"/>
  <c r="A68" i="9" s="1"/>
  <c r="A69" i="9" s="1"/>
  <c r="A70" i="9" s="1"/>
  <c r="A71" i="9" s="1"/>
  <c r="A72" i="9" s="1"/>
  <c r="AA73" i="9" l="1"/>
  <c r="U73" i="9"/>
  <c r="S73" i="9"/>
  <c r="S74" i="9" s="1"/>
  <c r="T73" i="9"/>
  <c r="AC73" i="9"/>
  <c r="Y73" i="9"/>
  <c r="AB73" i="9"/>
  <c r="V73" i="9"/>
  <c r="R73" i="9"/>
  <c r="R74" i="9" s="1"/>
  <c r="Z73" i="9"/>
  <c r="AD73" i="9"/>
  <c r="W73" i="9"/>
  <c r="X73" i="9"/>
  <c r="T74" i="9" l="1"/>
  <c r="U74" i="9"/>
  <c r="V74" i="9" s="1"/>
  <c r="W74" i="9" s="1"/>
  <c r="X74" i="9" s="1"/>
  <c r="Y74" i="9" s="1"/>
  <c r="Z74" i="9" s="1"/>
  <c r="AA74" i="9" s="1"/>
  <c r="AB74" i="9" s="1"/>
  <c r="AC74" i="9" s="1"/>
  <c r="AD74" i="9" s="1"/>
  <c r="AE74" i="9" s="1"/>
</calcChain>
</file>

<file path=xl/comments1.xml><?xml version="1.0" encoding="utf-8"?>
<comments xmlns="http://schemas.openxmlformats.org/spreadsheetml/2006/main">
  <authors>
    <author>DIANA CARDOZO</author>
  </authors>
  <commentList>
    <comment ref="E10" authorId="0" shapeId="0">
      <text>
        <r>
          <rPr>
            <b/>
            <sz val="9"/>
            <color indexed="81"/>
            <rFont val="Tahoma"/>
            <family val="2"/>
          </rPr>
          <t>DIANA CARDOZO:</t>
        </r>
        <r>
          <rPr>
            <sz val="9"/>
            <color indexed="81"/>
            <rFont val="Tahoma"/>
            <family val="2"/>
          </rPr>
          <t xml:space="preserve">
Ejemplo: Número de charlas informativas 
desarrolladas por directivos y 
profesores.
Número de formularios 
efectivos con los datos de los 
egresados.
Número de tutorías.
</t>
        </r>
      </text>
    </comment>
    <comment ref="F10" authorId="0" shapeId="0">
      <text>
        <r>
          <rPr>
            <b/>
            <sz val="9"/>
            <color indexed="81"/>
            <rFont val="Tahoma"/>
            <family val="2"/>
          </rPr>
          <t>DIANA CARDOZO:</t>
        </r>
        <r>
          <rPr>
            <sz val="9"/>
            <color indexed="81"/>
            <rFont val="Tahoma"/>
            <family val="2"/>
          </rPr>
          <t xml:space="preserve">
corresponde al compromiso de cumplimiento de la actividad. Al establecer metas, se debe asegurar que son cuantificables y que están directamente relacionadas con la acción . Ejemplo: 100 % de los programas revisados.
Incremento en un 10% 
del número de 
estudiantes nuevos.
Disminución del índice 
de deserción en un 5% 
anual </t>
        </r>
      </text>
    </comment>
  </commentList>
</comments>
</file>

<file path=xl/sharedStrings.xml><?xml version="1.0" encoding="utf-8"?>
<sst xmlns="http://schemas.openxmlformats.org/spreadsheetml/2006/main" count="661" uniqueCount="466">
  <si>
    <t>META</t>
  </si>
  <si>
    <t>MES</t>
  </si>
  <si>
    <t>AÑO</t>
  </si>
  <si>
    <t>FECHA INICIO</t>
  </si>
  <si>
    <t>FECHA FINAL</t>
  </si>
  <si>
    <t>DIA</t>
  </si>
  <si>
    <t>MOCOA</t>
  </si>
  <si>
    <t>RESPONSABLE</t>
  </si>
  <si>
    <t>PROGRAMA:</t>
  </si>
  <si>
    <t xml:space="preserve">INTEGRANTES: </t>
  </si>
  <si>
    <t>INDICADOR</t>
  </si>
  <si>
    <t xml:space="preserve">COSTO APROXIMADO DE EJECUCIÓN </t>
  </si>
  <si>
    <t>RELACION CON EL PLAN DE DESARROLLO INSTITUCIONAL (EJE- COMPONENTE-PROGRAM-SUBPROGRAMA)</t>
  </si>
  <si>
    <t>RECURSOS (logisticos, humanos)</t>
  </si>
  <si>
    <t>ACCIONES (Son todas las actividades que propone el grupo para lograr el cumplimiento de los aspectos a mejorar</t>
  </si>
  <si>
    <t>COSTO DE INVERSIÓN</t>
  </si>
  <si>
    <t>ASPECTOS POR MEJORAR</t>
  </si>
  <si>
    <t>ARTICULACION CON EL PRESUPUESTO DE LA INSTITUCIÓN</t>
  </si>
  <si>
    <t>FECHA:</t>
  </si>
  <si>
    <t>23 DE MARZO DEL 2021</t>
  </si>
  <si>
    <t xml:space="preserve">SEDE: </t>
  </si>
  <si>
    <t>CONDICIÓN DE CALIDAD</t>
  </si>
  <si>
    <t>CARACTERÍSTICA 1: DENOMINACIÓN DEL PROGRAMA</t>
  </si>
  <si>
    <t xml:space="preserve">CARACTERÍSTICA 2: JUSTIFICACIÓN DEL PROGRAMA </t>
  </si>
  <si>
    <t xml:space="preserve">CARACTERÍSTICA 3: ASPECTOS CURRICULARES </t>
  </si>
  <si>
    <t>CARACTERÍSTICA 4: ORGANIZACIÓN DE LAS ACTIVIDADES ACADÉMICAS Y PROCESO FORMATIVO</t>
  </si>
  <si>
    <t>CARACTERÍSTICA 5: INVESTIGACIÓN, INNOVACIÓN Y/O CREACIÓN ARTÍSTICA Y CULTURAL</t>
  </si>
  <si>
    <t>CARACTERÍSTICA 6: RELACIÓN CON EL SECTOR EXTERNO</t>
  </si>
  <si>
    <t>CARACTERÍSTICA 7: PROFESORES</t>
  </si>
  <si>
    <t xml:space="preserve">CARACTERÍSTICA 8: MEDIOS EDUCATIVOS </t>
  </si>
  <si>
    <t>INGENIERIA FORESTAL ARTICULADO AL CICLO PROPEDÉUTICO EN TECNOLOGÍA EN RECURSOS FORESTALES</t>
  </si>
  <si>
    <t>JENISSEL MELO - MILLER OBANDO ROJAS</t>
  </si>
  <si>
    <t>recurso humano, logisticos y  financieros</t>
  </si>
  <si>
    <t>EJE ESTRATÉGICO 3: FORMACIÓN PARA LA COMPETITIVIDAD Y LA CONVIVENCIA   -   Componente 1. CALIDAD   -   Programa 3. Procesos Académicos   -  Subprograma 1. Fortalecimiento Macrocurricular</t>
  </si>
  <si>
    <t>Docente de Apoyo al Programa</t>
  </si>
  <si>
    <t xml:space="preserve">EJE ESTRATÉGICO 1: DESARROLLO ORGANIZACIONAL PARA LA EXCELENCIA    Componente 2. SISTEMA DE GESTIÓN DE CALIDAD   Programa 1. Normalización y Estandarización    Subprograma 1. Ajuste Normativo </t>
  </si>
  <si>
    <t>EJE ESTRATÉGICO 3: FORMACIÓN PARA LA COMPETITIVIDAD Y LA CONVIVENCIA   -    Componente 1. CALIDAD   -   Programa 3. Procesos Académicos   -   Subprograma 6. Metodologías de Aprendizaje</t>
  </si>
  <si>
    <t xml:space="preserve">recurso humano y  logisticos </t>
  </si>
  <si>
    <t xml:space="preserve"> EJE ESTRATÉGICO 1: DESARROLLO ORGANIZACIONAL PARA LA EXCELENCIA    -   Componente 2. SISTEMA DE GESTIÓN DE CALIDAD   -   Programa 2. Aseguramiento y Direccionamiento   -    Subprograma 1. Aseguramiento </t>
  </si>
  <si>
    <t>EJE ESTRATÉGICO 3: FORMACIÓN PARA LA COMPETITIVIDAD Y LA CONVIVENCIA    -   Componente 1. CALIDAD   -   Programa 1. Mejoramiento de la Calidad Docente   -   Subprograma 1. Desarrollo Profesoral</t>
  </si>
  <si>
    <t>Vicerrectoría Académica</t>
  </si>
  <si>
    <t>EJE ESTRATÉGICO 3: FORMACIÓN PARA LA COMPETITIVIDAD Y LA CONVIVENCIA     -   Componente 1. CALIDAD   -    Programa 5. Internacionalización   -   Subprograma 1. Relaciones de Integración y Cooperación</t>
  </si>
  <si>
    <t>recurso humano, logisticos.</t>
  </si>
  <si>
    <t xml:space="preserve">EJE ESTRATÉGICO 3: FORMACIÓN PARA LA COMPETITIVIDAD Y LA CONVIVENCIA     -   Componente 1. CALIDAD   -   Programa 3. Procesos Académicos   -   Subprograma 5. Medios Educativos e Infraestructura </t>
  </si>
  <si>
    <t>Vicerrectoría Administrativa</t>
  </si>
  <si>
    <t>Internacionalización</t>
  </si>
  <si>
    <t xml:space="preserve">Extensión y Proyección Social </t>
  </si>
  <si>
    <t xml:space="preserve">recurso humano, logisticos </t>
  </si>
  <si>
    <t xml:space="preserve">Realizar estudio de homologación y nivelación salarial. </t>
  </si>
  <si>
    <t>Plan de Fomento</t>
  </si>
  <si>
    <t>Telento Humano</t>
  </si>
  <si>
    <t>Reactivar el comité curricular del programa.</t>
  </si>
  <si>
    <t xml:space="preserve"> Establecer lineamientos para la publicación de trabajos de investigación  docente y estudiantes.  </t>
  </si>
  <si>
    <t>Realizar concurso docente, de acuerdo a las necesidades de crecimiento del programa.</t>
  </si>
  <si>
    <t>Dotación de instrumentos, equipos y maquinaria para el fortalecimiento de los resultados de aprendizaje del programa.</t>
  </si>
  <si>
    <t>Implementación  del herbario para el fortalecimiento del programa.</t>
  </si>
  <si>
    <t>Revisar la tramitología para acceder a los recursos de bolsa concursable.</t>
  </si>
  <si>
    <t>Construcción de un vivero forestal.</t>
  </si>
  <si>
    <t>Realizar estudios periódicos de Pertinencia del Programa.</t>
  </si>
  <si>
    <t xml:space="preserve"> Adoptar los diferentes campos de conocimientos entre disciplinas afines, en correspondencia con el título que se va a otorgar.</t>
  </si>
  <si>
    <t xml:space="preserve">Actualización permanente de los contenidos curriculares de los Espacios Académicos. </t>
  </si>
  <si>
    <t>Integración de mallas teniendo en cuenta la nueva oferta académica y renovación de registros calificados.</t>
  </si>
  <si>
    <t xml:space="preserve">Incentivar la participación de docentes y estudiantes en los procesos de investigación y extensión a través  recursos económicos para los grupos y semilleros.    </t>
  </si>
  <si>
    <t>Apropiación presupuestal destinada a la cofinanciación de grupos y semilleros de investigación.</t>
  </si>
  <si>
    <t xml:space="preserve"> Diseñar un plan para la articulación del programa con el sector externo. </t>
  </si>
  <si>
    <t xml:space="preserve">Difundir la normatividad vigente, procesos, procedimientos y resultados del componente de extensión y proyección social de la institución y del programa. </t>
  </si>
  <si>
    <t xml:space="preserve">Actualización y/o fortalecimiento de convenios de prácticas y pasantías. </t>
  </si>
  <si>
    <t>Adquisición de software para el programa.</t>
  </si>
  <si>
    <t xml:space="preserve">Fortalecer la biblioteca.  </t>
  </si>
  <si>
    <t xml:space="preserve">Implementar el laboratorio de maderas, dasometría y dendrología. </t>
  </si>
  <si>
    <t>Avance hasta abril del 2021</t>
  </si>
  <si>
    <t>Avance hasta julio del 2021</t>
  </si>
  <si>
    <t>Avance hasta noviembre del 2021</t>
  </si>
  <si>
    <t>ACCIONES REALIZADAS</t>
  </si>
  <si>
    <t>ACUMULADO</t>
  </si>
  <si>
    <t>LOGROS</t>
  </si>
  <si>
    <t xml:space="preserve">OBSERVACIONES </t>
  </si>
  <si>
    <t>TOTAL</t>
  </si>
  <si>
    <t xml:space="preserve">TOTAL ACUMULADO </t>
  </si>
  <si>
    <t xml:space="preserve">El programa no cuenta con un documento de análisis por periodos académicos de los siguientes indicadores: personas inscritas, admitidas y matriculadas; total de matriculados y graduados; tasas de deserción por cohorte; empleabilidad de los egresados. </t>
  </si>
  <si>
    <t>EVIDENCIAS EN EL SISTEMA EVAL</t>
  </si>
  <si>
    <r>
      <t xml:space="preserve">COMPONENTE FORMATIVO: 
</t>
    </r>
    <r>
      <rPr>
        <sz val="10"/>
        <rFont val="Calibri"/>
        <family val="2"/>
        <scheme val="minor"/>
      </rPr>
      <t>Actualización permanente del Proyecto Educativo del Programa PEP.</t>
    </r>
  </si>
  <si>
    <r>
      <t xml:space="preserve">COMPONENTE FORMATIVO: 
</t>
    </r>
    <r>
      <rPr>
        <sz val="10"/>
        <rFont val="Calibri"/>
        <family val="2"/>
        <scheme val="minor"/>
      </rPr>
      <t xml:space="preserve">El programa y la institución no ha reglamentado el sistema de evaluación a los resultados de aprendizaje del programa. </t>
    </r>
  </si>
  <si>
    <r>
      <t xml:space="preserve">COMPONENTE FORMATIVO: 
</t>
    </r>
    <r>
      <rPr>
        <sz val="10"/>
        <rFont val="Calibri"/>
        <family val="2"/>
        <scheme val="minor"/>
      </rPr>
      <t xml:space="preserve">El programa no ha definido los resultados de aprendizaje en cada uno de sus ciclos. </t>
    </r>
  </si>
  <si>
    <r>
      <t xml:space="preserve">COMPONENTE FORMATIVO: 
</t>
    </r>
    <r>
      <rPr>
        <sz val="10"/>
        <rFont val="Calibri"/>
        <family val="2"/>
        <scheme val="minor"/>
      </rPr>
      <t xml:space="preserve">El programa no ha realizado un análisis del perfil de egreso. </t>
    </r>
  </si>
  <si>
    <r>
      <t xml:space="preserve">COMPONENTE PEDAGÓGICO:
</t>
    </r>
    <r>
      <rPr>
        <sz val="10"/>
        <rFont val="Calibri"/>
        <family val="2"/>
        <scheme val="minor"/>
      </rPr>
      <t xml:space="preserve">El programa no ha diseñado un procedimiento para la evaluación del modelo pedagógico. </t>
    </r>
  </si>
  <si>
    <r>
      <t xml:space="preserve">COMPONENTE PEDAGÓGICO:
</t>
    </r>
    <r>
      <rPr>
        <sz val="10"/>
        <rFont val="Calibri"/>
        <family val="2"/>
        <scheme val="minor"/>
      </rPr>
      <t xml:space="preserve">El programa debe formular y aplicar estrategias pedagógicas y didácticas a partir de las evaluaciones realizadas al modelo pedagógico. </t>
    </r>
  </si>
  <si>
    <r>
      <t xml:space="preserve">COMPONENTE PEDAGÓGICO:
</t>
    </r>
    <r>
      <rPr>
        <sz val="10"/>
        <rFont val="Calibri"/>
        <family val="2"/>
        <scheme val="minor"/>
      </rPr>
      <t xml:space="preserve">El programa requiere de un documento que dé cuenta del uso de los ambientes de aprendizaje físicos y virtuales, las herramientas tecnológicas y las estrategias de interacción. </t>
    </r>
  </si>
  <si>
    <r>
      <t xml:space="preserve">COMPONENTE PEDAGÓGICO:
</t>
    </r>
    <r>
      <rPr>
        <sz val="10"/>
        <rFont val="Calibri"/>
        <family val="2"/>
        <scheme val="minor"/>
      </rPr>
      <t xml:space="preserve">El programa debe definir y evaluar la metodología que se utilizará para el logro de los resultados de aprendizaje. </t>
    </r>
  </si>
  <si>
    <r>
      <t xml:space="preserve">COMPONENTE PEDAGÓGICO:
</t>
    </r>
    <r>
      <rPr>
        <sz val="10"/>
        <rFont val="Calibri"/>
        <family val="2"/>
        <scheme val="minor"/>
      </rPr>
      <t xml:space="preserve">El programa debe definir el momento y el procedimiento para el seguimiento a la metodología a utilizar para el logro de los resultados de aprendizaje. </t>
    </r>
  </si>
  <si>
    <r>
      <rPr>
        <b/>
        <i/>
        <u/>
        <sz val="10"/>
        <rFont val="Calibri"/>
        <family val="2"/>
        <scheme val="minor"/>
      </rPr>
      <t xml:space="preserve">COMPONENTE DE INTERACCIÓN: 
</t>
    </r>
    <r>
      <rPr>
        <sz val="10"/>
        <rFont val="Calibri"/>
        <family val="2"/>
        <scheme val="minor"/>
      </rPr>
      <t xml:space="preserve">El programa requiere de la construcción de un plan de interacción e internacionalización para su posterior seguimiento y formulación de un informe de resultados. </t>
    </r>
  </si>
  <si>
    <r>
      <rPr>
        <b/>
        <i/>
        <u/>
        <sz val="10"/>
        <rFont val="Calibri"/>
        <family val="2"/>
        <scheme val="minor"/>
      </rPr>
      <t xml:space="preserve">COMPONENTE DE INTERACCIÓN: 
</t>
    </r>
    <r>
      <rPr>
        <sz val="10"/>
        <rFont val="Calibri"/>
        <family val="2"/>
        <scheme val="minor"/>
      </rPr>
      <t xml:space="preserve">El programa no ha evaluado los mecanismos de interacción de estudiantes y profesores que fueron implementados en contextos sincrónicos y asincrónicos. </t>
    </r>
  </si>
  <si>
    <r>
      <t xml:space="preserve">CONCEPTUALIZACIÓN TEÓRICA Y ESPISTEMOLÓGICA: 
</t>
    </r>
    <r>
      <rPr>
        <sz val="10"/>
        <rFont val="Calibri"/>
        <family val="2"/>
        <scheme val="minor"/>
      </rPr>
      <t xml:space="preserve">El programa no cuenta con un documento actualizado de los fundamentos teóricos y epistemológicos que sustentan los conocimientos del programa. </t>
    </r>
  </si>
  <si>
    <t xml:space="preserve">Proyecto Educativo del Programa PEP actualizado. </t>
  </si>
  <si>
    <t xml:space="preserve">Reglamentar el sistema de evaluación a los resultados de aprendizaje del programa. </t>
  </si>
  <si>
    <t xml:space="preserve">Perfil de egreso del programa actualizado. </t>
  </si>
  <si>
    <t xml:space="preserve">Diseñar el procedimiento para la evaluación del modelo pedagógico del programa. </t>
  </si>
  <si>
    <t xml:space="preserve">Formular un documento actualizado de los fundamentos teóricos y epistemológicos que sustentan los conocimientos del programa. </t>
  </si>
  <si>
    <t>El programa no cuenta con un proceso para el seguimiento al Proyecto Educativo del Programa PEP.</t>
  </si>
  <si>
    <t xml:space="preserve">El programa requiere hacer ajustes al micro currículo y macro currículo. </t>
  </si>
  <si>
    <t>Establecer el proceso para el seguimiento al Proyecto Educativo del Programa PEP.</t>
  </si>
  <si>
    <t xml:space="preserve">Ajustar los micro currículos y macro currículos del programa. </t>
  </si>
  <si>
    <t xml:space="preserve">Publicar los mejores trabajos de investigación realizados por estudiantes y docentes de la institución.        </t>
  </si>
  <si>
    <t xml:space="preserve">Proyectar los lineamientos para la publicación de trabajos de investigación docente y estudiantes.  </t>
  </si>
  <si>
    <t xml:space="preserve">Implementar un plan de capacitación docente en diferentes áreas como: pedagogía, formación por competencias, evaluación, entre otras. </t>
  </si>
  <si>
    <t xml:space="preserve">Realizar mínimo 2 capacitaciones docente en el semestre con el fin de mejorar el proceso de enseñanza,  aprendizaje  y procesos de investigación. </t>
  </si>
  <si>
    <t xml:space="preserve">  Docente de apoyo al programa</t>
  </si>
  <si>
    <t>Decanatura</t>
  </si>
  <si>
    <t>CIECYT</t>
  </si>
  <si>
    <t>Planeación</t>
  </si>
  <si>
    <t xml:space="preserve">Recursos Propios </t>
  </si>
  <si>
    <t>Transferencia de la Nación - Funcionamiento</t>
  </si>
  <si>
    <t xml:space="preserve">Evidenciar los resultados de la implementación de estrategias, medios y contenidos para la formación en investigación, innovación y/o creación artística y cultural que motiven el interés y la participación en estudiantes y docentes para la realización de proyectos de investigación. </t>
  </si>
  <si>
    <t xml:space="preserve">Es necesario que se haga seguimiento al cumplimiento del plan de investigación previsto para el logro del ambiente de investigación en los últimos 7 años.  </t>
  </si>
  <si>
    <t xml:space="preserve">Proyectar para los próximos 7 años el plan de investigación para el logro del ambiente de investigación. </t>
  </si>
  <si>
    <t xml:space="preserve">Realizar un informe de seguimiento del plan de investigación de los últimos 7 años. </t>
  </si>
  <si>
    <t>Resultados de la implementación del plan de vinculación de la comunidad académica con el sector productivo, social y cultural, público y privado, en los últimos 7 años.</t>
  </si>
  <si>
    <t>Realizar un informe de seguimiento del plan de vinculación de la comunidad académica con el sector productivo, social y cultural, público y privado, en los últimos 7 años.</t>
  </si>
  <si>
    <r>
      <rPr>
        <b/>
        <i/>
        <u/>
        <sz val="10"/>
        <rFont val="Calibri"/>
        <family val="2"/>
        <scheme val="minor"/>
      </rPr>
      <t xml:space="preserve">CARACTERÍSTICAS DEL GRUPO DE PROFESORES: 
</t>
    </r>
    <r>
      <rPr>
        <sz val="10"/>
        <rFont val="Calibri"/>
        <family val="2"/>
        <scheme val="minor"/>
      </rPr>
      <t xml:space="preserve">Es necesario describir el grupo de profesores del programa. </t>
    </r>
  </si>
  <si>
    <t xml:space="preserve">Describir el grupo de profesores con el que cuenta el programa. </t>
  </si>
  <si>
    <r>
      <rPr>
        <b/>
        <i/>
        <u/>
        <sz val="10"/>
        <rFont val="Calibri"/>
        <family val="2"/>
        <scheme val="minor"/>
      </rPr>
      <t xml:space="preserve">CARACTERÍSTICAS DEL GRUPO DE PROFESORES: 
</t>
    </r>
    <r>
      <rPr>
        <sz val="10"/>
        <rFont val="Calibri"/>
        <family val="2"/>
        <scheme val="minor"/>
      </rPr>
      <t xml:space="preserve">Contar con un plan de vinculación profesoral actualizado. </t>
    </r>
  </si>
  <si>
    <r>
      <rPr>
        <b/>
        <i/>
        <u/>
        <sz val="10"/>
        <rFont val="Calibri"/>
        <family val="2"/>
        <scheme val="minor"/>
      </rPr>
      <t xml:space="preserve">PERFILES DE LOS PROFESORES: 
</t>
    </r>
    <r>
      <rPr>
        <sz val="10"/>
        <rFont val="Calibri"/>
        <family val="2"/>
        <scheme val="minor"/>
      </rPr>
      <t xml:space="preserve">Descripción de los perfiles de los profesores del programa. </t>
    </r>
  </si>
  <si>
    <t xml:space="preserve">Describir los perfiles de los profesores del programa donde se incluya: formación profesional, formación pedagógica, experiencia profesional, competencias tecnológicas y experiencia en investigación. </t>
  </si>
  <si>
    <r>
      <rPr>
        <b/>
        <i/>
        <u/>
        <sz val="10"/>
        <rFont val="Calibri"/>
        <family val="2"/>
        <scheme val="minor"/>
      </rPr>
      <t xml:space="preserve">ASIGNACIÓN Y GESTIÓN DE LAS ACTIVIDADES DE LOS PROFESORES: 
</t>
    </r>
    <r>
      <rPr>
        <sz val="10"/>
        <rFont val="Calibri"/>
        <family val="2"/>
        <scheme val="minor"/>
      </rPr>
      <t xml:space="preserve">Es necesario describir la asignación y gestión de las actividades de los profesores realizadas durante los últimos 7 años. </t>
    </r>
  </si>
  <si>
    <r>
      <rPr>
        <b/>
        <i/>
        <u/>
        <sz val="10"/>
        <rFont val="Calibri"/>
        <family val="2"/>
        <scheme val="minor"/>
      </rPr>
      <t xml:space="preserve">PERMANENCIA, DESARROLLO Y CAPACITACIÓN PROFESORAL: 
</t>
    </r>
    <r>
      <rPr>
        <sz val="10"/>
        <rFont val="Calibri"/>
        <family val="2"/>
        <scheme val="minor"/>
      </rPr>
      <t xml:space="preserve">Es importante que el programa establezca estrategias y acciones que promuevan la permanencia de los profesores. </t>
    </r>
  </si>
  <si>
    <r>
      <rPr>
        <b/>
        <i/>
        <u/>
        <sz val="10"/>
        <rFont val="Calibri"/>
        <family val="2"/>
        <scheme val="minor"/>
      </rPr>
      <t xml:space="preserve">PERMANENCIA, DESARROLLO Y CAPACITACIÓN PROFESORAL: 
</t>
    </r>
    <r>
      <rPr>
        <sz val="10"/>
        <rFont val="Calibri"/>
        <family val="2"/>
        <scheme val="minor"/>
      </rPr>
      <t xml:space="preserve">El programa no cuenta con una proyección para los próximos 7 años del plan de desarrollo y capacitación de los profesores. </t>
    </r>
  </si>
  <si>
    <r>
      <rPr>
        <b/>
        <i/>
        <u/>
        <sz val="10"/>
        <rFont val="Calibri"/>
        <family val="2"/>
        <scheme val="minor"/>
      </rPr>
      <t xml:space="preserve">SEGUIMIENTO Y EVALUACIÓN DE PROFESORES: 
</t>
    </r>
    <r>
      <rPr>
        <sz val="10"/>
        <rFont val="Calibri"/>
        <family val="2"/>
        <scheme val="minor"/>
      </rPr>
      <t xml:space="preserve">Es importante que el programa realice el seguimiento respectivo y la evaluación de los profesores. </t>
    </r>
  </si>
  <si>
    <t xml:space="preserve">Presentar los resultados de los procesos de seguimiento y evaluación de los profesores. </t>
  </si>
  <si>
    <r>
      <rPr>
        <b/>
        <i/>
        <u/>
        <sz val="10"/>
        <rFont val="Calibri"/>
        <family val="2"/>
        <scheme val="minor"/>
      </rPr>
      <t xml:space="preserve">ASIGNACIÓN Y GESTIÓN DE LAS ACTIVIDADES DE LOS PROFESORES: </t>
    </r>
    <r>
      <rPr>
        <sz val="10"/>
        <rFont val="Calibri"/>
        <family val="2"/>
        <scheme val="minor"/>
      </rPr>
      <t>Ampliación de la Planta Docente para el cumplimiento de labores formativas  y de investigación.</t>
    </r>
  </si>
  <si>
    <r>
      <rPr>
        <b/>
        <i/>
        <u/>
        <sz val="10"/>
        <rFont val="Calibri"/>
        <family val="2"/>
        <scheme val="minor"/>
      </rPr>
      <t xml:space="preserve">PERMANENCIA, DESARROLLO Y CAPACITACIÓN PROFESORAL: 
</t>
    </r>
    <r>
      <rPr>
        <sz val="10"/>
        <rFont val="Calibri"/>
        <family val="2"/>
        <scheme val="minor"/>
      </rPr>
      <t xml:space="preserve">Capacitación Docente. </t>
    </r>
  </si>
  <si>
    <r>
      <rPr>
        <b/>
        <i/>
        <u/>
        <sz val="10"/>
        <rFont val="Calibri"/>
        <family val="2"/>
        <scheme val="minor"/>
      </rPr>
      <t xml:space="preserve">PERMANENCIA, DESARROLLO Y CAPACITACIÓN PROFESORAL: </t>
    </r>
    <r>
      <rPr>
        <sz val="10"/>
        <rFont val="Calibri"/>
        <family val="2"/>
        <scheme val="minor"/>
      </rPr>
      <t xml:space="preserve">
Nivelación Salarial.</t>
    </r>
  </si>
  <si>
    <t xml:space="preserve">Actualizar el Plan Decenal de Infraestructura. </t>
  </si>
  <si>
    <t xml:space="preserve">Resultados del plan de mantenimiento, actualización y reposición de los medios educativos. </t>
  </si>
  <si>
    <t xml:space="preserve">Proyección para los próximos 7 años del plan de mantenimiento, actualización y reposición de los medios educativos. </t>
  </si>
  <si>
    <t xml:space="preserve">Es necesario contar con una proyección para los próximos 7 de la infraestructura física y tecnológica. </t>
  </si>
  <si>
    <t xml:space="preserve">Realizar un informe con los resultados  del plan de mantenimiento, actualización y reposición de la infraestructura física y tecnológica en los últimos 7 años.  </t>
  </si>
  <si>
    <t xml:space="preserve">Proyección para los próximos 7 años del plan de mantenimiento, actualización y reposición de la infraestructura física y tecnológica. </t>
  </si>
  <si>
    <r>
      <rPr>
        <b/>
        <i/>
        <u/>
        <sz val="10"/>
        <rFont val="Calibri"/>
        <family val="2"/>
        <scheme val="minor"/>
      </rPr>
      <t xml:space="preserve">COMPONENTE DE INTERACCIÓN: 
</t>
    </r>
    <r>
      <rPr>
        <sz val="10"/>
        <rFont val="Calibri"/>
        <family val="2"/>
        <scheme val="minor"/>
      </rPr>
      <t xml:space="preserve">Evidencias y resultados de la implementación de mecanismos de interacción. </t>
    </r>
  </si>
  <si>
    <r>
      <rPr>
        <b/>
        <i/>
        <u/>
        <sz val="10"/>
        <rFont val="Calibri"/>
        <family val="2"/>
        <scheme val="minor"/>
      </rPr>
      <t xml:space="preserve">COMPONENTE DE INTERACCIÓN: 
</t>
    </r>
    <r>
      <rPr>
        <sz val="10"/>
        <rFont val="Calibri"/>
        <family val="2"/>
        <scheme val="minor"/>
      </rPr>
      <t>Proyección para los próximos 7 años del plan de internacionalización.</t>
    </r>
  </si>
  <si>
    <t>Formular el plan de internacionalización para los próximos 7 años que contenga los recursos (humanos, financieros, tecnológicos y físicos) requeridos para su ejecución.</t>
  </si>
  <si>
    <r>
      <rPr>
        <b/>
        <i/>
        <u/>
        <sz val="10"/>
        <rFont val="Calibri"/>
        <family val="2"/>
        <scheme val="minor"/>
      </rPr>
      <t xml:space="preserve">MECANISMOS DE EVALUACIÓN: 
</t>
    </r>
    <r>
      <rPr>
        <sz val="10"/>
        <rFont val="Calibri"/>
        <family val="2"/>
        <scheme val="minor"/>
      </rPr>
      <t xml:space="preserve">Resultados de la definición de estrategias y mecanismos para avanzar gradualmente en las condiciones de accesibilidad de la comunidad educativa. </t>
    </r>
  </si>
  <si>
    <t>Avance hasta febrero del 2022</t>
  </si>
  <si>
    <r>
      <rPr>
        <b/>
        <i/>
        <u/>
        <sz val="10"/>
        <rFont val="Calibri"/>
        <family val="2"/>
        <scheme val="minor"/>
      </rPr>
      <t xml:space="preserve">COMPONENTE DE INTERACCIÓN: 
</t>
    </r>
    <r>
      <rPr>
        <sz val="10"/>
        <rFont val="Calibri"/>
        <family val="2"/>
        <scheme val="minor"/>
      </rPr>
      <t xml:space="preserve">Recursos (humanos, financieros, tecnológicos y físicos) requeridos en la implementación del plan de interacción. </t>
    </r>
  </si>
  <si>
    <r>
      <rPr>
        <b/>
        <i/>
        <u/>
        <sz val="10"/>
        <rFont val="Calibri"/>
        <family val="2"/>
        <scheme val="minor"/>
      </rPr>
      <t xml:space="preserve">ASIGNACIÓN Y GESTIÓN DE LAS ACTIVIDADES DE LOS PROFESORES: 
</t>
    </r>
    <r>
      <rPr>
        <sz val="10"/>
        <rFont val="Calibri"/>
        <family val="2"/>
        <scheme val="minor"/>
      </rPr>
      <t xml:space="preserve">Es necesario que el programa haga seguimiento y evalúe la asignación y gestión de las actividades de los profesores. </t>
    </r>
  </si>
  <si>
    <t xml:space="preserve">Es necesario contar con una proyección para los próximos 7 años del plan de adquisición, construcción, o préstamos de los medios educativos. </t>
  </si>
  <si>
    <t xml:space="preserve">Realizar la proyección  para los próximos 7 años del plan de mantenimiento, actualización y reposición de la infraestructura física y tecnológica. </t>
  </si>
  <si>
    <t>Avance hasta junio del 2022</t>
  </si>
  <si>
    <t xml:space="preserve">El área de planeción tiene previsto la actualización del Plan Decenal de Infraestructura para el año 2023. </t>
  </si>
  <si>
    <t>Avance hasta agosto del 2022</t>
  </si>
  <si>
    <t>Destinar recursos para la construcción y dotación del herbario.</t>
  </si>
  <si>
    <t>Resultados del plan de mantenimiento, actualización y reposición de la infraestructura física y tecnológica.</t>
  </si>
  <si>
    <t xml:space="preserve">* Proyección Plan Mantenimiento Infraestructura Física y Tecnológica 2022-2030. </t>
  </si>
  <si>
    <t xml:space="preserve">Desde la oficina de planeación se evalúan las necesidades fundamentales sobre infraestructura en el Instituto y corroborando dichas necesidades con el plan decenal institucional y se establecen los perfiles para los proyectos de obra. 
 </t>
  </si>
  <si>
    <t xml:space="preserve">El área de planeación elabora un informe de la proyección para los próximos 7 años del plan de mantenimiento, actualización y reposición de la infraestructura física y tecnológica del ITP.  
</t>
  </si>
  <si>
    <t xml:space="preserve">El área de planeación elabora un informe de resultados 2015-2021 relacionado al plan de mantenimiento, actualización y reposición de la infraestructura física y tecnológica del ITP.
</t>
  </si>
  <si>
    <t>* Ejecución Plan de Mantenimiento Infraestructura Física y Tecnológica 2015-2021.</t>
  </si>
  <si>
    <t>* Plan Decenal de Infraestructura 2020-2030. (Archivo PDF)</t>
  </si>
  <si>
    <t xml:space="preserve">Fortalecimiento de las prácticas académicas del programa. </t>
  </si>
  <si>
    <t xml:space="preserve">El ITP cuenta con un Plan Decenal de Infraestructura 2020-2030 en el cual se contempla como meta entre los años 2024-2026 el diseño y construcción del centro de investigación del jardín botánico que además de servicios administrativos incluiría laboratorios de maderas, hidrología, suelos, botánica, semillas además de un herbario.  </t>
  </si>
  <si>
    <t xml:space="preserve">El ITP cuenta con un Plan Decenal de Infraestructura 2020-2030 en el cual se contempla como meta entre los años 2024-2026 eldiseño y la construcción del Centro de Investigación del Jardín Botánico que contempla la prestación de servicios administrativos que incluiría laboratorios de maderas, hidrología, suelos, botánica, semillas, además de un herbario. </t>
  </si>
  <si>
    <t>* Plan Decenal de Infraestructura. (Archivo PDF)</t>
  </si>
  <si>
    <t xml:space="preserve">Dotación y fortalecimiento de los laboratorios del ITP relacionados con las prácticas académicas que permiten incrementar la productividad en el desarrollo de las actividades curriculares y extracurriculares de los programas. </t>
  </si>
  <si>
    <t>* Estudio de pertinencia con los resultados obtenidos en el análisis de denominación y perfil del programa; así como su campo de acción. (Archivo PDF)</t>
  </si>
  <si>
    <t>* Desarrollo social, cultural, ambiental, económico y científico, frente a las necesidades de la región programa Ingeniería Forestal. (Archivo PDF)</t>
  </si>
  <si>
    <t>* Estado de la oferta de educación del área del programa Ingeniería Forestal Mocoa. (Archivo PDF)</t>
  </si>
  <si>
    <t xml:space="preserve">* PEP Proyecto Educativo del Programa Ingeniería Forestal 2021. (Archivo PDF) </t>
  </si>
  <si>
    <t xml:space="preserve">* Reglamentación sistema de evaluación RA. Pdf </t>
  </si>
  <si>
    <t>Los nuevos lineamientos curriculares del ITP, Acuerdos No. 20 de 2020 y 033 de 2021, reglamenta el proceso de evaluación de los resultados de aprendizaje lo que permite avanzar en la implementación de los RA en los programas tal y como lo exige el decreto 1330 de 2019 y la Resolución No. 021795 de 2020 del MEN.</t>
  </si>
  <si>
    <t xml:space="preserve">El ITP a través de los Acuerdos No. 20 de 2020 y su modificatorio No. 033 de 2021, reglamenta el sistema de evaluación a los resultados de aprendizaje de los programas. </t>
  </si>
  <si>
    <t xml:space="preserve">PEP del programa con los lineamientos, políticas y principios actualizados que orientan y dirigen el desarrollo del programa. </t>
  </si>
  <si>
    <t xml:space="preserve">El programa actualiza en al año 2021 su Proyecto Educativo del Programa mediante Acuerdo No. 055 de diciembre 22 del 2020. </t>
  </si>
  <si>
    <t>Seguimiento permanente del comportamiento del programa a nivel de sus estudiantes y graduados.</t>
  </si>
  <si>
    <t xml:space="preserve">El programa  cuenta con un documento analítico que da cuenta de los indicadores: personas inscritas, admitidas y matriculadas; total de matriculados y graduados; tasas de deserción por cohorte; empleabilidad de los egresados. </t>
  </si>
  <si>
    <t>El programa  cuenta con un documento analítico que da cuenta de los cambios en la oferta local, regional, nacional o global de programas similares de referencia y su incidencia en el programa académico.</t>
  </si>
  <si>
    <t>Programa académico pertinente para la región.</t>
  </si>
  <si>
    <t xml:space="preserve">Programa que responde pertinentemente a las necesidades sociales, culturales, ambientales, económicas y científicas de la región. </t>
  </si>
  <si>
    <t xml:space="preserve">Estudio de pertinencia del programa actualizado y que responde a las nuevas dinámicas de la Educación Superior y a las exigencias del decreto No. 1330 del 2020 y resolución No. 021795 del 2020. </t>
  </si>
  <si>
    <t xml:space="preserve">El programa en el año 2021 actualiza su estudio de pertinencia dado respuesta a las nuevas dinámicas de la Educación Superior; en él se incorpora los resultados obtenidos del análisis de la denominación y perfil del programa, así como su campo de acción. </t>
  </si>
  <si>
    <t xml:space="preserve">El programa  cuenta con el estudio de pertinencia actualizado a las nuevas dinámicas de la Educación Superior; su actualización se hace en el año 2021. En este documento, se puede evidenciar el proceso de revisión, diseño y evaluación periódica del desarrollo social, cultural, ambiental, económico y científico, frente a las necesidades de la región que ofrece el programa. </t>
  </si>
  <si>
    <t>* Aplicación de las estrategias pedagógicas y didácticas de los programas del Instituto Tecnológico del Putumayo.pdf</t>
  </si>
  <si>
    <t xml:space="preserve">* Perfiles Actualizados Programa Ingeniería Forestal . (Archivo PDF) </t>
  </si>
  <si>
    <t xml:space="preserve">* PEP programa Ingeniería Forestal 2020. </t>
  </si>
  <si>
    <t xml:space="preserve">Resultados de aprendizaje definidos de acuerdo a los nuevos lineamientos del MEN. </t>
  </si>
  <si>
    <t xml:space="preserve">Con la actualización del PEP, el programa define los resultados de aprendizaje en cada uno de sus ciclos. </t>
  </si>
  <si>
    <t xml:space="preserve">El programa actualiza en al año 2021 su Proyecto Educativo del Programa mediante Acuerdo No. 055 de diciembre 22 del 2020; con él, actualiza los perfile ocupacionales y profesionales de los egresados. </t>
  </si>
  <si>
    <t>Los perfiles actualizados del programa, permiten establecer metas específicas y pertinentes que permitirán el logro de los aprendizajes esperados.</t>
  </si>
  <si>
    <t xml:space="preserve">Las estrategias pedagógicas y didácticas que se implementan en el ITP permiten una relación entre el docente y el estudiante donde prima el acompañamiento y asesoría constante en la indagación, el razonamiento y el compartir. </t>
  </si>
  <si>
    <t xml:space="preserve">El Instituto Tecnológico del Putumayo ITP desarrolla diversas estrategias metodológicas y las aplica al proceso de aprendizaje así: explicaciones teóricas, exposiciones, análisis de situaciones, observación y análisis de casos; entre otras. </t>
  </si>
  <si>
    <t xml:space="preserve">* Seguimiento Mecanismos de Interacción. </t>
  </si>
  <si>
    <t xml:space="preserve">La implementación de actividades de interacción entre estudiantes y profesores permite que el estudiantado esté siempre acompañado en su proceso de formación desde lo académico, lo social, lo cultural, lo ambiental, de investigación, desde el componente de salud y desde muchos otros escenarios que favorecen a la retención estudiantil. </t>
  </si>
  <si>
    <t xml:space="preserve">El Instituto Tecnológico del Putumayo, establece diferentes mecanismos para la interacción entre estudiantes y profesores. Esta interacción se refleja, no sólo durante su permanencia en la Institución sino también en tiempos extracurriculares, e incluso, el estudiante manteniendo su condición de Egresado sigue vinculado a procesos institucionales; que, si bien no se enmarcan en lo académico, su participación si es activa desde los campos del Bienestar Institucional.
</t>
  </si>
  <si>
    <t>Desde el compromiso institucional, la proyección social es el medio, a través del cual, el ITP realiza una serie de actividades que facilitan la aplicación práctica del quehacer académico y del conocimiento en función eminentemente social, contribuyendo a la solución de necesidades, inquietudes y aspiraciones, beneficiando a la sociedad y al entorno con la vinculación de estudiantes y docentes.</t>
  </si>
  <si>
    <t xml:space="preserve">* Proyección Plan de Internacionalización 2022-2028. (Archivo Excel) </t>
  </si>
  <si>
    <t>* Fundamentos Teóricos y Epistemológicos Ingeniería Forestal. (Archivo PDF)</t>
  </si>
  <si>
    <t>Atendiendo a la nueva normatividad que regula los procesos de renovación y acreditación institucional y de programas académicos, se definen las actividades previstas dentro del plan de internacionalización que establece las etapas y movimientos necesarios dentro de este proceso.</t>
  </si>
  <si>
    <t>* Estrategias de accesibilidad.</t>
  </si>
  <si>
    <t>* PEP Ingeniería Forestal 2021.</t>
  </si>
  <si>
    <t>* Acuerdo No. 20 de 2020 Nuevos Lineamientos Curriculares. (Archivo PDF)</t>
  </si>
  <si>
    <t xml:space="preserve">* Syllabus actualizados. 
</t>
  </si>
  <si>
    <t xml:space="preserve">A través de este acuerdo se garantiza la organización de mesas de trabajo para la actualización de syllabus de los diferentes programas académicos. </t>
  </si>
  <si>
    <t xml:space="preserve">PEP del programa ajustado a las necesidades de la nueva vigencia del registro calificado. </t>
  </si>
  <si>
    <r>
      <t xml:space="preserve">Asegurar un sistema educativo con equidad, con un sistema que se adapta a la diversidad y esté pensado en dar a cada estudiante lo que necesita en el marco de un enfoque diferencial; en educar de acuerdo a las diferencias y necesidades individuales de orden social, económico, político, cultural, lingüístico, físico y geográfico más allá de enfoques asistencialistas, compensatorios y focalizados. </t>
    </r>
    <r>
      <rPr>
        <b/>
        <sz val="10"/>
        <color theme="1"/>
        <rFont val="Calibri"/>
        <family val="2"/>
        <scheme val="minor"/>
      </rPr>
      <t xml:space="preserve">
</t>
    </r>
  </si>
  <si>
    <t xml:space="preserve">El Instituto Tecnológico del Putumayo ha trabajado incansablemente en generar condiciones académicas accesibles para todos los estudiantes sin exclusión alguna. </t>
  </si>
  <si>
    <t xml:space="preserve">El programa cuenta con un Proyecto Educativo de Programa PEP, actualizado en el año 2021 en el cual se evidencia el ajuste realizado a los micro currículos y macro currículos del programa. </t>
  </si>
  <si>
    <t xml:space="preserve">El Acuerdo No. 20 de 2020 que establece los nuevos lineamientos curriculares estipula en su artículo 8: estructura curricular; ítem 3: organización de contenidos; páginas de la 24 a la 27 que: las jornada de actualización microcurricular se realizarán anualmente con el fin de desarrollar mesas de trabajo por áreas de conocimiento y evaluar y aprobar las propuestas de actualización curricular. </t>
  </si>
  <si>
    <t>* Resultados de la implementación de estrategias para la formación en investigación Ingeniería Forestal. (Archivo PDF)</t>
  </si>
  <si>
    <t>Motivación e interés por parte de los estudiantes y profesores del programa para participar en la realización de proyectos de investigación.</t>
  </si>
  <si>
    <t xml:space="preserve">El programa cuenta con productos de investigación publicados que permiten evidenciar los resultados de la implementación de estrategias, medios y contenidos para la formación en investigación, innovación y/o creación artística y cultural. </t>
  </si>
  <si>
    <t xml:space="preserve">Seguimiento a la ejecución de las actividades programadas dentro de los planes. </t>
  </si>
  <si>
    <t xml:space="preserve">El Instituto Tecnológico del Putumayo cuenta con la proyección del plan de investigación para los próximos 7 años donde se articula los diferesntes programas de oferta. </t>
  </si>
  <si>
    <t xml:space="preserve">Actividades de investigación proyectadas para la vigencia del nuevo registro calificado del programa. </t>
  </si>
  <si>
    <t>* Proyección para los próximos 7 años del Plan de Investigación. (Archivo Excel)</t>
  </si>
  <si>
    <t>* Plan de Extensión y Proyección Social 2021-2027. (Archivo Excel)</t>
  </si>
  <si>
    <t xml:space="preserve">El Plan de Extensión y Proyección Social 2021-2027, estipula actividades transversales dirigidas para todos los programas del ITP como: realización de programas de formación modalidad  educación continua para docentes de las diferentes áreas del conocimiento; participacion de docentes y estudiantes como ponentes de proyectos de investigación; etc. </t>
  </si>
  <si>
    <t xml:space="preserve">La institución cuenta con un plan de extensión y proyección social proyectado desde el 2021 hasta el  2027. </t>
  </si>
  <si>
    <t xml:space="preserve">*   Impacto Convenios Firmados entre ITP y Sector Externo. </t>
  </si>
  <si>
    <t xml:space="preserve">El ITP, con el fin de propender por un normal y equilibrado desarrollo de las funciones de docencia, investigación y extensión ha llevado a cabo la implementación de diferentes estrategias de relacionamiento con el sector externo de una manera más activa, que incluye cada vez la firma de convenios y alianzas con la finalidad de alcanzar beneficios mutuos; además, constituyendo un aporte esencial para la educación y el compromiso con el desarrollo social y regional mediante la relación entre la academia y el sector externo.
</t>
  </si>
  <si>
    <t xml:space="preserve">El ITP desde el área de extensión y proyección social, elabora un informe del impacto de los convenios firmados con el sector externo. </t>
  </si>
  <si>
    <t xml:space="preserve">*  Descripción grupo de profesores Ingeniería Forestal. </t>
  </si>
  <si>
    <t>* Proyección docente por programa académico a 7 años 2021-2027. (Archivo PDF)</t>
  </si>
  <si>
    <t xml:space="preserve">Por medio de esta proyección se garantiza los recursos financieros para la vinculación docente de la vigencia de registro calificado de los programas. </t>
  </si>
  <si>
    <t xml:space="preserve">Profesores idóneos y suficientes que satisfacen las necesidades del programa. </t>
  </si>
  <si>
    <t xml:space="preserve">El programa de Ingeniería Forestal cuenta para el desarrollo de sus actividades académicas, con docentes de un nivel de formación pedagógica y profesional, que le permite desarrollar satisfactoriamente sus actividades de docencia, investigación y extensión, acorde con la naturaleza, estructura y complejidad de los programas. </t>
  </si>
  <si>
    <t xml:space="preserve">* Acuerdos Actividades Prioritarias 2016-2021. (Archivo Excel) </t>
  </si>
  <si>
    <t xml:space="preserve">Actividades académicas establecidas con miras a la renovación y acreditación de los programas académicos. </t>
  </si>
  <si>
    <t xml:space="preserve">La descripción de la asignación y gestión de las actividades de los profesores se disponen cada semestre académico mediante acuerdos por medio de los cuales se establecen las actividades prioritarias para la elaboración de la asignación académica. </t>
  </si>
  <si>
    <t xml:space="preserve">* Seguimiento actividad docente de las Facultades 2020-2022. </t>
  </si>
  <si>
    <t>* Estrategias que promueven la permanencia de los profesores. (Archivo PDF)</t>
  </si>
  <si>
    <t>* Proyección financiera para el desarrollo y capacitación docente. (Archivo PDF)</t>
  </si>
  <si>
    <t xml:space="preserve">El Plan Anual de Capacitación y Formación 2022, estipula actividades transversales dirigidas para administrativos y docentes del ITP. Respecto a la capacitación docente se proyecta: Curso en Pedagogía y Didáctica; Estrategias pedagógicas y didácticas en educación superior; Curso: Diseño, implementación y Evaluación curricular (rubricas); Diplomado en Docencia universitaria; Taller en producción y construcción de artículos conforme al Índice Bibliográfico Publindex; Taller en redacción científica; Taller en formulación y evaluación de proyectos de investigación; Taller para el uso de herramientas estadísticas y diseño experimental Parte I; Taller para el uso de herramientas estadísticas y diseño experimental Parte II; Taller de creación y actualización del CVLAC y GRUPLAC; Taller en Construcción de objetos virtuales de aprendizaje; Nivelación en Ingles para investigadores; Taller sobre Normatividad sobre calidad de la educación superior; Taller Metodologías de planificación; Curso de Excel Avanzado; Taller indicador de autoevaluación;  Curso de acreditación Institucional.  </t>
  </si>
  <si>
    <t xml:space="preserve">La institución cuenta con un plan de capacitación y formación actualizado para la vigencia 2022. </t>
  </si>
  <si>
    <t xml:space="preserve">Garantizar los recursos financieros que permitan que los procesos de desarrollo y capacitación docente de los profesores se lleven a cabo. </t>
  </si>
  <si>
    <t xml:space="preserve">Continuidad de los profesores y por ende de los procesos académicos. </t>
  </si>
  <si>
    <t xml:space="preserve">El ITP tiene establecido estrategias y acciones que promueven la permanencia de los profesores con base en el estatuto docente. </t>
  </si>
  <si>
    <t xml:space="preserve">El ITP cuenta con la proyección financiera para los próximos 7 años del plan de desarrollo y capacitación de los profesores. </t>
  </si>
  <si>
    <t xml:space="preserve">* Capacitación a profesores y estudiantes 2021-2022. </t>
  </si>
  <si>
    <t xml:space="preserve">Docentes capacitados y formados continuamente con el fin de garantizar un servicio de enseñanza con calidad. </t>
  </si>
  <si>
    <t xml:space="preserve">El Instituto Tecnológico del Putumayo realiza procesos de capacitación a profesores y estudiantes en competencias digitales, pedagógicas, investigativas y demás temas pertinentes. 
</t>
  </si>
  <si>
    <t>El seguimiento de la actividad profesoral  permite el cumplimiento de la función sustantiva de la docencia como eje central del quehacer de la Educación Superior; así mismo, permite el aseguramiento de la calidad de la educación impartida a los estudiantes del ITP.</t>
  </si>
  <si>
    <t>Los Coordinadores de las facultades de Ingeniería y Ciencias Básicas y de la Facultad de Administración, Ciencias Económicas  y Contables, realizan el respectivo seguimiento periódico de las actividades  de la agenda semanal docente de los profesores de planta  y planeador de clase para los docentes hora cátedra.</t>
  </si>
  <si>
    <t>Avance hasta octubre del 2022</t>
  </si>
  <si>
    <t xml:space="preserve">Directores de programa y docentes de planta capacitados en temas de diseño y evaluación de los resultados de aprendizaje. El ITP cuenta con el Acuerdo No. 033 de 2021 que establece el momento y el procedimiento para el seguimiento a la metodología a utilizar para el logro de los resultados de aprendizaje. </t>
  </si>
  <si>
    <t xml:space="preserve">* Realizar capacitaciones sobre el diseño y evaluación de los resultados de aprendizaje. Definir el momento y el procedimiento para el seguimiento a la metodología a utilizar para el logro de los resultados de aprendizaje. </t>
  </si>
  <si>
    <t xml:space="preserve">Es importante que el programa analice  los cambios en la oferta local, regional, nacional o global de programas similares. </t>
  </si>
  <si>
    <t xml:space="preserve">* Contrato No. 135 de 2021 por valor de $16,000,000 con un plazo de ejecución de 1 mes (31-05-2022 hasta 30-06-2021). 
* Comisión de desplazamiento de 14 líderes académicos entre decanos y directores de programa para recibir capacitación sobre RA los días 19-20-21 de octubre del 2021 en la U. Quindío. </t>
  </si>
  <si>
    <t xml:space="preserve">* Proyección Plan de Internacionalización. (Archivo Excel)
* Proyección Plan de Extensión y Proyección Social. (Archivo Excel)
* Plan de Vinculación Académica Sector Productivo-Social y Cultural 2022. (Archivo PDF) </t>
  </si>
  <si>
    <t>Estudio de pertinencia que dé cuenta de los resultados obtenidos en el análisis de denominación y perfil del programa; así como su campo de acción.</t>
  </si>
  <si>
    <t>Estudio de pertinencia que dé cuenta del desarrollo social-cultural, ambiental, económico y científico, frente a las necesidades de la región que ofrece el programa.</t>
  </si>
  <si>
    <t xml:space="preserve">Documentar el análisis de la oferta local, regional, nacional o global de programas similares de referencia. </t>
  </si>
  <si>
    <t xml:space="preserve">Hacer un análisis de los siguientes indicadores: personas inscritas, admitidas y matriculadas; total de matriculados y graduados; tasas de deserción por cohorte; empleabilidad de los egresados. </t>
  </si>
  <si>
    <t xml:space="preserve">Definir en el Proyecto Educativo del Programa PEP, los resultados de aprendizaje en cada uno de los ciclos. </t>
  </si>
  <si>
    <t xml:space="preserve">Definir las estrategias pedagógicas y didácticas a partir de las evaluaciones realizadas al modelo pedagógico. </t>
  </si>
  <si>
    <t xml:space="preserve">Documentar el uso de los ambientes de aprendizaje físicos y virtuales, las herramientas tecnológicas y las estrategias de interacción. </t>
  </si>
  <si>
    <t xml:space="preserve">Establecer la metodología que se utilizará para el logro de los resultados de aprendizaje. </t>
  </si>
  <si>
    <t xml:space="preserve">Capacitar a los docentes sobre el diseño y evaluación de los resultados de aprendizaje. </t>
  </si>
  <si>
    <t xml:space="preserve">Definir un plan de interacción e internacionalización del programa. 
</t>
  </si>
  <si>
    <t xml:space="preserve">Definir los mecanismos de interacción de estudiantes y profesores implementados en contextos sincrónicos y asincrónicos. </t>
  </si>
  <si>
    <t xml:space="preserve">Formular un documento que muestre los resultados de la implementación de mecanismos de interacción. </t>
  </si>
  <si>
    <t xml:space="preserve">Definir los  recursos humanos, financieros, tecnológicos y físicos del plan de interacción. </t>
  </si>
  <si>
    <t xml:space="preserve">Proyectar el plan de investigación para los próximos 7 años. </t>
  </si>
  <si>
    <t xml:space="preserve">Definir las estrategias y mecanismos para avanzar gradualmente en las condiciones de accesibilidad de la comunidad educativa. </t>
  </si>
  <si>
    <t xml:space="preserve">Definir los tiempos para el ajuste de los micro y macro currículos. </t>
  </si>
  <si>
    <t xml:space="preserve">El programa cuenta con los syllabus actualizados. </t>
  </si>
  <si>
    <t xml:space="preserve">Actualizar el acuerdo de integración de mallas. </t>
  </si>
  <si>
    <t xml:space="preserve">Ejecutar un plan para la internacionalización del currículo. </t>
  </si>
  <si>
    <t xml:space="preserve">Proyectar para los próximos 7 años el plan de vinculación de la comunidad académica con el sector productivo, social, cultural, público y privado. </t>
  </si>
  <si>
    <t>Socializar las normas, procesos, procedimientos y resultados del componente de proyección social y extensión en el que se vincula al programa.</t>
  </si>
  <si>
    <t>Documentar los resultados de la ejecución de los acuerdos de voluntades y convenios entre el ITP y las diferentes Instituciones y/o entidades del sector externo que respaldan las prácticas o pasantías.</t>
  </si>
  <si>
    <t xml:space="preserve">Proyectar el plan de vinculación de profesores actualizado a las nuevas dinámicas de la Educación Superior. </t>
  </si>
  <si>
    <t xml:space="preserve">Evidenciar la asignación y gestión de las actividades de los profesores realizadas durante los últimos 7 años. </t>
  </si>
  <si>
    <t xml:space="preserve">Documentar el seguimiento y evaluación de la asignación y gestión de las actividades de los profesores. </t>
  </si>
  <si>
    <t xml:space="preserve">Describir las estrategias y acciones actualizadas que promuevan la permanencia de los profesores. </t>
  </si>
  <si>
    <t xml:space="preserve">Proyectar para los próximos 7 años el plan de desarrollo y capacitación de los profesores. </t>
  </si>
  <si>
    <t xml:space="preserve">Demostrar que el programa cuenta con instrumentos, equipos y maquinaria para el fortalecimiento de las prácticas. </t>
  </si>
  <si>
    <t xml:space="preserve">* Contrato No. 0161-2021 suministro de equipos y materiales de los laboratorios. (Archivo PDF)
* Contrato No. 168-2021 calibración equipos de laboratorios. (Archivo PDF)
* Contrato No. 196-2021 adquisición equipos tecnológicos. (Archivo PDF)    
* Instrumentos, equipos y maquinaria para el fortalecimiento de las prácticas. </t>
  </si>
  <si>
    <t>Adquirir software especializado.</t>
  </si>
  <si>
    <t xml:space="preserve">Presentar los resultados  del plan de mantenimiento, actualización y reposición de los medios educativos en los últimos 7 años.  </t>
  </si>
  <si>
    <t>Proyectar para los próximos 7 años del plan de mantenimiento, actualización y reposición de los medios educativos.</t>
  </si>
  <si>
    <t>Ejecutar el plan de compras de libros.</t>
  </si>
  <si>
    <t>Asignar recursos financieros para la construcción de laboratorio de maderas, dasometría y dendrología.</t>
  </si>
  <si>
    <t>Asignar recursos para proyecto de vivero forestal.</t>
  </si>
  <si>
    <t xml:space="preserve">Dentro del plan de extensión y proyección social proyectado hasta el año 2027, se definen y se aprueban los recursos financieros necesarios. </t>
  </si>
  <si>
    <t xml:space="preserve">Contar con los  recursos humanos, financieros, tecnológicos y físicos para el desarrollo del plan de interacción. </t>
  </si>
  <si>
    <t>* Plan de Vinculación Académica Sector Productivo-Social y Cultural 2022.pdf
* Plan de Extensión y Proyección Social 2021-2027.xlsx</t>
  </si>
  <si>
    <t>Avance hasta marzo del 2023</t>
  </si>
  <si>
    <t xml:space="preserve">El programa de Ingeniería Forestal en el año 2022, publica tres (3) artículos científicos, y en lo recorrido del 2023 un (1); cada uno de estos trabajos se encuentran en la categoría A2 según la clasificación de Minciencias a través de su aplicativo Publindex. 
</t>
  </si>
  <si>
    <t xml:space="preserve">Fortalecimiento de la investigación en el programa, propendiendo por la estimulación del pensamiento crítico y la creatividad para que a través de ello el proceso de aprendizaje se vitalice con el fin de formar profesionales curiosos e innovadores. </t>
  </si>
  <si>
    <t>El contrato 137-2022 tiene un valor de $95,300,000</t>
  </si>
  <si>
    <t xml:space="preserve">* Implementación de Actividades Proyección Social y Extensión 2019_2020. 
• Resultados Plan de Interacción-Ingeniería Forestal 2017-2022.pdf
</t>
  </si>
  <si>
    <t xml:space="preserve">El ITP desde el área de extensión y proyección social, elabora un informe de las actividades implementadas en los años 2019 y 2020. Así mismo, el programa evidencia en un documento de informe, las actividades realizadas en el marco del plan de interacción del programa con el sector externo. </t>
  </si>
  <si>
    <t xml:space="preserve">* Informe de actividades de esxtensión y proyección social 2019-2020. (Archivo Excel)
• Resultados Plan de Interacción-Ingeniería Forestal 2017-2022.pdf
</t>
  </si>
  <si>
    <t xml:space="preserve">El área de extensión y proyección social cuenta con un informe de seguimiento de las actividades realizadas durante los años 2019 y 2020. Así mismo, el programa a través de un informe, evidencia las actividades realizadas en el marco del plan de interacción del programa con el sector externo 2017-2022. </t>
  </si>
  <si>
    <t>* Seguimiento actividad docente de las Facultades 2020-2022. 
* Seguimiento evaluación docente 2022. 
• Informes de Evaluación Insitu-Ingeniería Forestal-2022.pdf</t>
  </si>
  <si>
    <t>Avance hasta abril del 2023</t>
  </si>
  <si>
    <t xml:space="preserve">El programa con base en los nuevos lineamientos institucionales, establece las metodologías apropiadas para el logro y evaluación de los resultados de aprendizaje. </t>
  </si>
  <si>
    <t xml:space="preserve">Programa con los resultados de aprendizaje definidos como la metodología de evaluación tal como lo exige el Decreto 1330 de 2019 y la Resolución 021795 de 2020. </t>
  </si>
  <si>
    <t xml:space="preserve">* Metodologías para el logro y evaluación de los resultados de aprendizaje de los programas. </t>
  </si>
  <si>
    <t xml:space="preserve">Desde el área de gestión de calidad se formula la propuesta para definir los lineamientos, actividades y responsables para la elaboración y seguimiento del Proyecto Educativo de Programa ofertados por el ITP. </t>
  </si>
  <si>
    <t xml:space="preserve">Contar con los lineamientos, actividades y responsables para llevar a cabo la elaboración, aprobación, seguimiento y mejora de los PEP de todos los programas en el ITP. </t>
  </si>
  <si>
    <t>• Proyecto de Procedimiento para la Elaboración y Seguimiento a los PEP-2023.docx</t>
  </si>
  <si>
    <t>• Proyecto de Resolución Funcionamiento Comité Curricular 2020.pdf</t>
  </si>
  <si>
    <t xml:space="preserve">Existe un proyecto de resolución por medio la cual se unifican y adoptan normas correspondientes al funcionamiento del Comité Curricular del Instituto Tecnológico del Putumayo. 
</t>
  </si>
  <si>
    <t xml:space="preserve">Disponer de un organismo asesor responsable de recomendar al Consejo Académico los planes de estudio o el programa curricular de cada unidad de formación de los programas académicos. 
</t>
  </si>
  <si>
    <t xml:space="preserve">A través de la Resolución No. 1292 de 30-12-2022, se asignan recursos a proyectos de investigación del banco definitivo de proyectos elegibles para el programa de Ingeniería Forestal. Adicionalmente, se cuenta con el aval de compromiso institucional y modelo de gobernanza del proyecto “Fortalecimiento de capacidades
regionales para consolidar sistemas agroalimentarios sostenibles a partir de semillas nativas del departamento de Putumayo”.
</t>
  </si>
  <si>
    <t xml:space="preserve">Participación activa en convocatorias para la financiación de proyectos de investigación de grupos y semilleros de investigación. </t>
  </si>
  <si>
    <t xml:space="preserve">• Resultados Plan de Investigación-Ingeniería Forestal 2023.pdf
• Contrato 137-2022-Fortalecimiento de la Producción Académica.pdf 
* • Productos de Investigación Grupo GRAM.  
</t>
  </si>
  <si>
    <t>* Resultados Plan de Investigación-Ingeniería Forestal 2023.pdf</t>
  </si>
  <si>
    <t xml:space="preserve">Como mecanismo de seguimiento al plan de investigación del programa, se formula informes sobre el avance de las actividades de
investigación del programa de Ingeniería Forestal.
</t>
  </si>
  <si>
    <t xml:space="preserve">Evidenciar el cumplimiento del plan de investigación del programa a través de informes semestrales. </t>
  </si>
  <si>
    <t>Avance hasta junio del 2023</t>
  </si>
  <si>
    <t>Avance hasta mayo del 2023</t>
  </si>
  <si>
    <t>* Análisis de los indicadores: personas inscritas, admitidas y matriculadas; total de matriculados y graduados; tasas de deserción. (Archivo PDF)
* Análisis de Deserción Ingeniería Forestal.pdf</t>
  </si>
  <si>
    <t>Avance hasta julio del 2023</t>
  </si>
  <si>
    <t>El Acuerdo No. 13 del 07 de diciembre del 2020 por medio del cual se actualiza el reglamento del sistema de incentivos y estímulos a investigadores, define los lineamientos de deben cumplir los productos de investigación por los cuales los docentes pueden acceder a incentivos en el ITP.</t>
  </si>
  <si>
    <t xml:space="preserve">Lineamientos definidos y claros para la publicación de trabajos de investigación docente y estudiantes.  </t>
  </si>
  <si>
    <t>* Acuerdo No 13 del 2020-Actualización Reglamento Sistemas Incentivos y Estímulos Investigadores ITP.pdf</t>
  </si>
  <si>
    <t xml:space="preserve">Porcentaje de avance del estudio de pertinencia. </t>
  </si>
  <si>
    <t xml:space="preserve">100% estudio de pertinencia. </t>
  </si>
  <si>
    <t xml:space="preserve">Porcentaje de avance del documento de análisis. </t>
  </si>
  <si>
    <t xml:space="preserve">100%  documento de análisis.  </t>
  </si>
  <si>
    <t xml:space="preserve">Porcentaje de avance documento de análisis. </t>
  </si>
  <si>
    <t xml:space="preserve">100% documento de análisis. </t>
  </si>
  <si>
    <t xml:space="preserve">Porcentaje de avance PEP actualizado. </t>
  </si>
  <si>
    <t xml:space="preserve">100% PEP actualizado. </t>
  </si>
  <si>
    <t xml:space="preserve">100% acto administrativo aprobado. </t>
  </si>
  <si>
    <t xml:space="preserve">Porcentaje de avance de la resolución. </t>
  </si>
  <si>
    <t xml:space="preserve">Porcentaje de avance PEP con los RA por ciclo. </t>
  </si>
  <si>
    <t xml:space="preserve">100% PEP con los RA por ciclo. </t>
  </si>
  <si>
    <t xml:space="preserve">Porcentaje de actualización del perfil de egreso. </t>
  </si>
  <si>
    <t xml:space="preserve">100% perfil de egreso actualizado. </t>
  </si>
  <si>
    <t xml:space="preserve">Porcentaje de avance en el diseño del procedimiento. </t>
  </si>
  <si>
    <t xml:space="preserve">100% procedimiento diseñado. </t>
  </si>
  <si>
    <t xml:space="preserve">Porcentaje de estrategias pedagógicas definidas. </t>
  </si>
  <si>
    <t xml:space="preserve">70% estrategias pedagógicas definidas. </t>
  </si>
  <si>
    <t xml:space="preserve">Porcentaje de avance del documento. </t>
  </si>
  <si>
    <t xml:space="preserve">100% documento formulado. </t>
  </si>
  <si>
    <t xml:space="preserve">Número de metodologías establecidas.  </t>
  </si>
  <si>
    <t xml:space="preserve">3 metodologías establecidas para la evaluación de RA. </t>
  </si>
  <si>
    <t xml:space="preserve">Porcentaje de docentes capacitados en RA. </t>
  </si>
  <si>
    <t xml:space="preserve">70% de docentes capacitados en RA. </t>
  </si>
  <si>
    <t xml:space="preserve">Porcentaje de avance del plan. </t>
  </si>
  <si>
    <t xml:space="preserve">100% plan definido. </t>
  </si>
  <si>
    <t xml:space="preserve">Número de mecanismos de interacción definidos.  </t>
  </si>
  <si>
    <t xml:space="preserve">2 mecanismos de interacción definidos. </t>
  </si>
  <si>
    <t>Porcentaje de avance informe de resultados.</t>
  </si>
  <si>
    <t xml:space="preserve">100% informe de resultados. </t>
  </si>
  <si>
    <t>Porcentaje de recursos necesarios.</t>
  </si>
  <si>
    <t xml:space="preserve">70% de los recursos implementados. </t>
  </si>
  <si>
    <t xml:space="preserve">Porcentaje de avance del plan proyectado. </t>
  </si>
  <si>
    <t xml:space="preserve">100% plan proyectado. </t>
  </si>
  <si>
    <t xml:space="preserve">1 00% documento actualizado. </t>
  </si>
  <si>
    <t xml:space="preserve">Cantidad de estrategias y mecanismos definidos.  </t>
  </si>
  <si>
    <t xml:space="preserve">3 estrategias y mecanismos definidos.  </t>
  </si>
  <si>
    <t xml:space="preserve">Porcentaje de avance procedimiento establecido. </t>
  </si>
  <si>
    <t xml:space="preserve">100% procedimiento establecido. </t>
  </si>
  <si>
    <t xml:space="preserve">Porcentaje de syllabus actualizados. </t>
  </si>
  <si>
    <t>100% syllabus actualizados.</t>
  </si>
  <si>
    <t xml:space="preserve">Porcentaje de avance del acuerdo de lineamientos curriculares donde se defina los tiempos para el seguimiento de los micro y macro currículos. </t>
  </si>
  <si>
    <t xml:space="preserve">Porcentaje de avance de la resolución de convocatoria. </t>
  </si>
  <si>
    <t xml:space="preserve">Actualización de los Syllabus.                                                     </t>
  </si>
  <si>
    <t xml:space="preserve">Porcentaje de avance del acuerdo de integración de mallas. </t>
  </si>
  <si>
    <t xml:space="preserve">Porcentaje de ejecución del plan. </t>
  </si>
  <si>
    <t xml:space="preserve">70% plan ejecutado. </t>
  </si>
  <si>
    <t xml:space="preserve">Cantidad de proyectos de investigación del programa. </t>
  </si>
  <si>
    <t xml:space="preserve">10 proyectos de investigación del programa. </t>
  </si>
  <si>
    <t>Cantidad de proyectos financiados.</t>
  </si>
  <si>
    <t xml:space="preserve">1 proyecto financiado. </t>
  </si>
  <si>
    <t xml:space="preserve">Cantidad de proyectos de investigación publicados. </t>
  </si>
  <si>
    <t xml:space="preserve">2 proyectos de investigación publicados. </t>
  </si>
  <si>
    <t xml:space="preserve">Porcentaje de avance de los lineamientos. </t>
  </si>
  <si>
    <t xml:space="preserve">Porcentaje de avance del informe de seguimiento. </t>
  </si>
  <si>
    <t xml:space="preserve">100% informe de seguimiento. </t>
  </si>
  <si>
    <t xml:space="preserve">Porcentaje de avance de la proyección del plan. </t>
  </si>
  <si>
    <t xml:space="preserve">Cantidad de informes de seguimiento.  </t>
  </si>
  <si>
    <t xml:space="preserve">1 informe de seguimiento. </t>
  </si>
  <si>
    <t xml:space="preserve">80% cronograma ejecutado. </t>
  </si>
  <si>
    <t xml:space="preserve">Porcentaje de avance del documento de resultados de la ejecución de convenios. </t>
  </si>
  <si>
    <t xml:space="preserve">100%  documento de resultados de la ejecución de convenios. </t>
  </si>
  <si>
    <t xml:space="preserve">Porcentaje de profesores descritos. </t>
  </si>
  <si>
    <t xml:space="preserve">100% profesores del programa descritos. </t>
  </si>
  <si>
    <t>Porcentaje de profesores caracterizados.</t>
  </si>
  <si>
    <t xml:space="preserve">100% profesores del programa caracterizados. </t>
  </si>
  <si>
    <t xml:space="preserve">Número de acuerdos de actividades prioritarias. </t>
  </si>
  <si>
    <t xml:space="preserve">1 acto administrativo por periodo académico. </t>
  </si>
  <si>
    <t xml:space="preserve">Número de informes de evaluación docente. </t>
  </si>
  <si>
    <t xml:space="preserve">1 informe de evaluación docente por periodo académico. </t>
  </si>
  <si>
    <t xml:space="preserve">Cantidad de estrategias adoptadas. </t>
  </si>
  <si>
    <t xml:space="preserve">3 estrategias adoptadas. </t>
  </si>
  <si>
    <t xml:space="preserve">70% profesores capacitados en diferentes áreas. </t>
  </si>
  <si>
    <t>Porcentaje de profesores capacitados en diferentes áreas.</t>
  </si>
  <si>
    <t>Cantidad de capacitaciones en procesos de investigación</t>
  </si>
  <si>
    <t xml:space="preserve">2 capacitaciones al año. </t>
  </si>
  <si>
    <t xml:space="preserve">Porcentaje de avance estudio de homologación y nivelación salarial. </t>
  </si>
  <si>
    <t xml:space="preserve">100% estudio de  nivelación consolidado. </t>
  </si>
  <si>
    <t xml:space="preserve">Cantidad de informes de evaluación docente. </t>
  </si>
  <si>
    <t xml:space="preserve">1 Informe de evaluación docente por periodo académico. </t>
  </si>
  <si>
    <t xml:space="preserve">Porcentaje de avance documento de evidencia que el programa cuenta con equipos para las prácticas. </t>
  </si>
  <si>
    <t xml:space="preserve">100% documento de evidencia. </t>
  </si>
  <si>
    <t xml:space="preserve">Cantidad de software adquiridos. </t>
  </si>
  <si>
    <t xml:space="preserve">1 software adquirido. </t>
  </si>
  <si>
    <t xml:space="preserve">Porcentaje de avance PDI. </t>
  </si>
  <si>
    <t xml:space="preserve">100% PDI actualizado.  </t>
  </si>
  <si>
    <t xml:space="preserve">Porcentaje de avance documento de resultados. </t>
  </si>
  <si>
    <t xml:space="preserve">100% documento de resultados. </t>
  </si>
  <si>
    <t xml:space="preserve">Porcentaje de ejecución del plan de compra de libros. </t>
  </si>
  <si>
    <t xml:space="preserve">70% de ejecución del plan de compras de libros. </t>
  </si>
  <si>
    <t xml:space="preserve">Porcentaje de contrucción y dotación herbario. </t>
  </si>
  <si>
    <t xml:space="preserve">80% herbario  construido y dotado. </t>
  </si>
  <si>
    <t>Número de laboratorios construidos.</t>
  </si>
  <si>
    <t>2 laboratorio de construidos.</t>
  </si>
  <si>
    <t xml:space="preserve">Porcentaje de avance de la actualización del plan decenal de infraestructura. </t>
  </si>
  <si>
    <t xml:space="preserve">100% plan actualizado. </t>
  </si>
  <si>
    <t xml:space="preserve">Porcentaje de avance del informe de resultados. </t>
  </si>
  <si>
    <t xml:space="preserve">Porcentaje de avance proyecto de vivero forestal. </t>
  </si>
  <si>
    <t xml:space="preserve">80% de avance proyecto de vivero forestal. </t>
  </si>
  <si>
    <t>Avance hasta agosto del 2023</t>
  </si>
  <si>
    <t xml:space="preserve">Porcentaje de ejecución del cronograma de socialización. </t>
  </si>
  <si>
    <t xml:space="preserve">Número de docentes TC vinculados. </t>
  </si>
  <si>
    <t xml:space="preserve">1 docente TC vinculado cada año. </t>
  </si>
  <si>
    <t>*  Convocatoria Docentes Ocasionales 2021-2022-2023 I-2023 II.pdf</t>
  </si>
  <si>
    <t xml:space="preserve">A través de las Resoluciones No. 0593 de 2020, 475 de 2021, 1178 de 2022 y 0592 de 2023, se convocaron a los interesados para la selección y vinculación de docentes ocasionales. </t>
  </si>
  <si>
    <t xml:space="preserve">Vinculación de 1 docente de tiempo completo para el programa de Ingeniería Forestal permitiendo así el fortalecimiento de la docencia, la investigación y la proyección social. </t>
  </si>
  <si>
    <t>Se cuenta con un documento que evidencia la realización de capacitaciones sobre el diseño y evaluación de los resultados de aprendizaje. Además, el Acuerdo No. 033 de 2021 define el momento y el procedimiento para el seguimiento a la metodología a utilizar para el logro de los resultados de aprendizaje.</t>
  </si>
  <si>
    <t>Planes definidos desde lo institucional con aprobación de presupuesto para el desarrollo de sus actividades. Estos planes son la base fundamental para la construcción del Plan de Internacionalización y Plan de Extensión y Proyección Social propios del programa Ingeniería Forestal. Por otro lado, se logra que las actividades de extensión estén alineadas con los nuevos requerimientos por parte del MEN.</t>
  </si>
  <si>
    <t xml:space="preserve">Desde lo institucional, se cuenta con un Plan de Internacionalización y un Plan de Extensión y Proyección Social que involucra los programas académicos con actividades transversales. Así mismo, para el año 2022 se actualiza el plan de interacción con la comunidad, sector productivo, social y cultural. </t>
  </si>
  <si>
    <t>El área de Internacionalización formula el Plan de Internacionalización con una proyección desde el año 2022 hasta el 2028.</t>
  </si>
  <si>
    <t>El programa cuenta con un documento analítico y actualizado que evidencia los fundamentos teóricos y epistemológicos que sustentan los conocimientos del programa.</t>
  </si>
  <si>
    <t>Es importante que el programa cuente con un documento analítico que dé cuenta de la epistemología forestal y la construcción del conocimiento forestal que tiene una impronta disciplinaria con orientación a lo biofísico y con débil desarrollo de la orientación social.</t>
  </si>
  <si>
    <t>Avance hasta sep del 2023</t>
  </si>
  <si>
    <t xml:space="preserve">La oficina de proyección social cuenta con un cronograma de actividades a través del cual se planea las acciones a llevarse a cabo en cada periodo académico. Una de las actividades programadas son las jornadas de inducción a docentes donde se da a conocer, entre otros temas, la política de extensión y proyección social, las estrategias de extensión y el plan trianual de oferta de extensión.  </t>
  </si>
  <si>
    <t xml:space="preserve">Docentes enterados de la materialización de la política de extensión a través del plan trianual de oferta de extensión y que desde ese marco las agendas semanales deben articularse. </t>
  </si>
  <si>
    <t>* Acta Inducción Docentes-Proyección Social 2022.pdf</t>
  </si>
  <si>
    <t xml:space="preserve">Contar con los syllabus de todas las unidades de formación actualizados de acuerdo al nuevo PEP y la nueva propuesta de plan general de estudios para la nueva renovación de registro calificado como producto de los estudios de pertinencia realizados. </t>
  </si>
  <si>
    <t>Desde la política de internacionalización aprobada mediante acuerdo 11 del 18 de junio de 2019, está
definida la modalidad internacionalización del currículo como un proceso que trasciende las fronteras de las disciplinas y las inserta en dimensiones internacionales y multiculturales innovando en los procesos de enseñanza aprendizaje formando educandos a través del desarrollo de competencias interculturales para que se desempeñen con profesionalismo y competitividad en contextos transnacionales.</t>
  </si>
  <si>
    <t>La proyección de los lineamientos académicos para la internacionalización del currículo de la cátedra Cultura Amazónica contiene aspectos como la gestión académica en función del currículo, la propuesta pedagógica y las competencias del egresado.</t>
  </si>
  <si>
    <t xml:space="preserve">* Documento que establezca las estrategias para la internacionalización del currículo..pdf </t>
  </si>
  <si>
    <t>* Resolución 1292-2022-Resultados Proyectos Bolsa Concursable-Ingeniería Ambiental e Ingeniería Forestal.pdf
* Carta Aval Compromiso Regalías Ingeniería Forestal-Ingeniería Ambiental 2023.pdf</t>
  </si>
  <si>
    <t>Avance hasta octubre 2023</t>
  </si>
  <si>
    <t>* Uso Ambientes de Aprendizaje Físicos y Virtuales-Ingeniería Forestal.pdf</t>
  </si>
  <si>
    <t xml:space="preserve">El ITP dispone para sus programas académicos, para el caso Ingeniería Forestal, de ambientes de aprendizaje físicos como aulas, laboratorios, biblioteca física y virtual, entre otros como el jardín botánico y el herbarios; además, dispone de la plataforma Moodle como ambiente de aprendizaje virtual. </t>
  </si>
  <si>
    <t xml:space="preserve">Contar con los ambientes de aprendizaje físicos como virtuales ya que estos desempeñan un papel crucial en la educación y pueden combinarse en enfoques de aprendizaje híbridos para aprovechar lo mejor de ambos escenarios. </t>
  </si>
  <si>
    <t>SGC - Directores de Programa</t>
  </si>
  <si>
    <t>Vicerrectoría Administrativa - Director de Programa</t>
  </si>
  <si>
    <t>Vicerrectoría Administrativa - Biblioteca - Director de Programa</t>
  </si>
  <si>
    <t xml:space="preserve">En SECOP II se encuentra en proceso de evaluación y observaciones para la realización, proyección y desarrollo de la reestructuración organizacional del ITP. Dentro de las fases y/o productos que se requieren está: estudio técnico, financiero y jurídico para la ampliación de planta docente. El estudio financiero para la ampliación de la planta docente implica en el futuro el mejoramiento salarial de los profesores. 
</t>
  </si>
  <si>
    <t xml:space="preserve">Crecimiento y mejoramiento salarial de la planta docente. </t>
  </si>
  <si>
    <t>*  Ficha Técnica-Modernización Institucional-2023.pdf</t>
  </si>
  <si>
    <t>* Proyección Medios Educativos 2021-2027 Mocoa.pdf</t>
  </si>
  <si>
    <t xml:space="preserve">Desde el área de presupuesto se realiza la proyección para los próximos 7 años (2021-2027) de los recursos necesarios en los ambientes de aprendizaje para facilitar las actividades de formación e interacción. </t>
  </si>
  <si>
    <t xml:space="preserve">Garantizar los medios educativos necesarios para llevar a cabo el proceso de enseñanza-aprendizaje de los diferentes programas que se oferta en el ITP. </t>
  </si>
  <si>
    <t>El Instituto Tecnológico del Putumayo desde el área de presupuesto proyectó el plan de vinculación docente para los próximos 7 años donde se incluye cada uno de los programas de la oferta académica.</t>
  </si>
  <si>
    <t>* Plan de capacitación y formación 2022. (Archivo PDF) 
* Actividades Realizadas Plan de Capacitación y Formación Docente 2020.pdf
*  Implementación de los Planes de Capacitación y Formación 2020-2022 que involucran recursos financieros.pdf</t>
  </si>
  <si>
    <t xml:space="preserve">* Año 2020: Contrato 135 de 2020. Objeto: Realizar por parte de La Universidad De La Amazonia a través del Diplomado en Pedagogía y Docencia Universitaria en la modalidad Presencial del Programa de Educación Continuada, capacitar a docentes del Instituto Tecnológico Del Putumayo en las instalaciones de la sede principal, ubicado en la ciudad de Mocoa en el departamento del Putumayo. Valor: $50.000.000. 
* Año 2021: Contrato 135 de 2021. Objeto: Realizar un seminario taller en formulación y evaluación de resultados de aprendizaje dirigido a profesores del Instituto Tecnológico del Putumayo en el marco del subproyecto denominado “fortalecimiento de competencias pedagógicas e investigativas como estrategia de mejoramiento de la calidad académica del Instituto Tecnológico del Putumayo”. Valor: $16.000.000.  
* Año 2022: Contrato 278 de 2022. Objeto: Realizar un seminario taller en estadística en la investigación énfasis InfoStat dirigido a profesores investigadores del Instituto Tecnológico del Putumayo en el marco del proyecto denominado “fortalecimiento de la producción académica para el reconocimiento de docentes investigadores y grupos de investigación del Instituto Tecnológico del Putumayo dentro de las categorías oficiales de Minciencias, planes de fomento 2020-2021”. Valor: $28.000.000. 
* Año 2022: Contrato 137 de 2022. Objeto: Fortalecer la producción académica para el reconocimiento de docentes investigadores y grupos de investigación del Instituto Tecnológico del Putumayo dentro de las categorías oficiales de Minciencias. Valor: $95.300.000. 
* Año 2022: Contrato 144 de 2022. Objeto: Realizar curso como asesores y jurados de trabajos de grado dirigido a profesores del Instituto Tecnológico del Putumayo en el marco del subproyecto denominado “fortalecimiento de competencias pedagógicas e investigativas como estrategia de mejoramiento de la calidad académica del Instituto Tecnológico del Putumayo”. Valor: $23.995.950. 
</t>
  </si>
  <si>
    <t>*Año 2021: dos (2) docentes ocasionales vinculados al programa de Ingeniería Forestal. Valor de 1 docente ocasional 2021 = $55.229.084. Valor de 2 docentes ocasionales 2021 = $110.458.168. 
* Año 2022: dos (2) docentes ocasionales vinculados al programa de Ingeniería Forestal. Valor de 1 docente ocasional 2022 = $59.227.990. Valor de 2 docentes ocasionales 2022 = $118.455.980.
* Año 2023: dos (2) docentes ocasionales vinculados al programa de Ingeniería Forestal. Valor de 1 docente ocasional 2023 = $67.887.123. Valor de 2 docentes ocasionales 2023 = $135.774.246.</t>
  </si>
  <si>
    <t>Avance hasta noviembre 2023</t>
  </si>
  <si>
    <t>* Cartas de Necesidad para la Adquisicón de Software para el Programa de Ingeniería Forestal.rar</t>
  </si>
  <si>
    <t xml:space="preserve">Desde la dirección del programa de Ingeniería Forestal se presentó a la Vicerrectoría Académica las cartas de necesidad para la adquisición de software afines al programa; sin embargo, hasta la fecha no ha sido posible la compra o arrendamiento de alguno. </t>
  </si>
  <si>
    <t xml:space="preserve">No se puede evidenciar algún logro sin la compra o arrendamiento de software afines al programa. </t>
  </si>
  <si>
    <t>El ITP cuenta con un plan decenal de infraestructura física 2023-2032 el cual tiene como objetivo el de definir las pautas y criterios de intervención cualitativa y cuantitativa de las nuevas obras de la planta física, propiciando una cultura arquitectónica y urbana institucional, como marco de actuación para un desarrollo sostenido de su planta física.</t>
  </si>
  <si>
    <t xml:space="preserve">Garantizar la disposición de los recursos necesarios para la construcción  y adecuación de los diferentes espacios físicos con los que debe contar la Institución. </t>
  </si>
  <si>
    <t>* Plan Decenal de Infraestructura Física ITP 2023-2032.pdf</t>
  </si>
  <si>
    <t xml:space="preserve">La institución dispone de los planes de adquisición que se ejecutaron en los últimos años y que por medio de los cuales se garantizó la disposición de los medios educativos necesarios para el desarrollo normal de las actividades académicas. Así mismo, dispone del plan de medios educativos 2017-2023 donde se lista todo lo que se ha adquirido en el ITP por concepto de: bibliotecas físicas y virtuales, medios tecnológicos, salas de informática y laboratorios. Se cuenta además, con un informe de evaluación del este plan donde se especifica el porcentaje de ejecución del mismo, los resultados obtenidos y su impacto en la comunidad educativa.  </t>
  </si>
  <si>
    <t xml:space="preserve">Que los programas cuenten con los medios educativos necesarios y pertinentes como bibliotecas físicas y virtuales, medios tecnológicos, salas de informática y laboratorios con el fin de fortalecer el proceso de enseñanza y aprendizaje. </t>
  </si>
  <si>
    <t>* Histórico Planes de Adquisición. 
* Plan de Medios Educativos 2017-2023.pdf
* Evaluación del Plan de Medios Educativos 2017-2023-.pdf</t>
  </si>
  <si>
    <t xml:space="preserve">La institución a través de diferentes contratos ha adquirido instrumentos, equipos y maquinaria para el fortalecimiento de las prácticas de los programas académicos que lo requieren.  </t>
  </si>
  <si>
    <t xml:space="preserve">El ITP en los últimos siete (7) años ha celebrado seis (6) contratos relacionados al mantenimiento institucional, actualización y reposición de la infraestructura física y tecnológica que ha permitido avanzar en la obtención de la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</si>
</sst>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quot;$&quot;#,##0;[Red]\-&quot;$&quot;#,##0"/>
    <numFmt numFmtId="165" formatCode="_-&quot;$&quot;* #,##0_-;\-&quot;$&quot;* #,##0_-;_-&quot;$&quot;* &quot;-&quot;_-;_-@_-"/>
    <numFmt numFmtId="166" formatCode="_-&quot;$&quot;\ * #,##0_-;\-&quot;$&quot;\ * #,##0_-;_-&quot;$&quot;\ * &quot;-&quot;??_-;_-@_-"/>
  </numFmts>
  <fonts count="11" x14ac:knownFonts="1">
    <font>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b/>
      <sz val="10"/>
      <name val="Calibri"/>
      <family val="2"/>
      <scheme val="minor"/>
    </font>
    <font>
      <sz val="11"/>
      <color theme="1"/>
      <name val="Calibri"/>
      <family val="2"/>
      <scheme val="minor"/>
    </font>
    <font>
      <b/>
      <i/>
      <u/>
      <sz val="10"/>
      <name val="Calibri"/>
      <family val="2"/>
      <scheme val="minor"/>
    </font>
    <font>
      <sz val="10"/>
      <color theme="1"/>
      <name val="Arial"/>
      <family val="2"/>
    </font>
    <font>
      <sz val="10"/>
      <name val="Arial"/>
      <family val="2"/>
    </font>
  </fonts>
  <fills count="2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rgb="FFFF66FF"/>
        <bgColor indexed="64"/>
      </patternFill>
    </fill>
    <fill>
      <patternFill patternType="solid">
        <fgColor rgb="FF00B0F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rgb="FFFFC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165"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cellStyleXfs>
  <cellXfs count="125">
    <xf numFmtId="0" fontId="0" fillId="0" borderId="0" xfId="0"/>
    <xf numFmtId="0" fontId="1" fillId="2" borderId="0" xfId="0" applyFont="1" applyFill="1" applyAlignment="1">
      <alignment vertical="justify" wrapText="1"/>
    </xf>
    <xf numFmtId="0" fontId="1" fillId="2" borderId="0" xfId="0" applyFont="1" applyFill="1"/>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165" fontId="1" fillId="2" borderId="0" xfId="1" applyFont="1" applyFill="1" applyAlignment="1">
      <alignment horizontal="left" vertical="center" wrapText="1"/>
    </xf>
    <xf numFmtId="0" fontId="2" fillId="6" borderId="1" xfId="0" applyFont="1" applyFill="1" applyBorder="1" applyAlignment="1">
      <alignment horizontal="center" vertical="center"/>
    </xf>
    <xf numFmtId="0" fontId="1" fillId="2" borderId="0" xfId="0" applyFont="1" applyFill="1" applyAlignment="1">
      <alignment vertical="center" wrapText="1"/>
    </xf>
    <xf numFmtId="165" fontId="1" fillId="2" borderId="0" xfId="1" applyFont="1" applyFill="1" applyAlignment="1">
      <alignment horizontal="center" vertical="center" wrapText="1"/>
    </xf>
    <xf numFmtId="0" fontId="1" fillId="2" borderId="0" xfId="0" applyFont="1" applyFill="1" applyAlignment="1">
      <alignment vertical="top"/>
    </xf>
    <xf numFmtId="0" fontId="5" fillId="2" borderId="1" xfId="0" applyFont="1" applyFill="1" applyBorder="1" applyAlignment="1">
      <alignment horizontal="center" vertical="top"/>
    </xf>
    <xf numFmtId="0" fontId="5" fillId="2" borderId="0" xfId="0" applyFont="1" applyFill="1" applyAlignment="1">
      <alignment horizontal="left" vertical="center" wrapText="1"/>
    </xf>
    <xf numFmtId="0" fontId="5" fillId="2" borderId="0" xfId="0" applyFont="1" applyFill="1" applyAlignment="1">
      <alignment vertical="center" wrapText="1"/>
    </xf>
    <xf numFmtId="165" fontId="6" fillId="2" borderId="0" xfId="1" applyFont="1" applyFill="1" applyBorder="1" applyAlignment="1">
      <alignment horizontal="left" vertical="center" wrapText="1"/>
    </xf>
    <xf numFmtId="0" fontId="5" fillId="2" borderId="0" xfId="0" applyFont="1" applyFill="1" applyAlignment="1">
      <alignment vertical="top"/>
    </xf>
    <xf numFmtId="0" fontId="5" fillId="2" borderId="0" xfId="0" applyFont="1" applyFill="1"/>
    <xf numFmtId="165" fontId="5" fillId="2" borderId="0" xfId="1" applyFont="1" applyFill="1" applyAlignment="1">
      <alignment horizontal="center" vertical="center" wrapText="1"/>
    </xf>
    <xf numFmtId="165" fontId="5" fillId="2" borderId="0" xfId="1" applyFont="1" applyFill="1" applyAlignment="1">
      <alignment horizontal="left" vertical="center" wrapText="1"/>
    </xf>
    <xf numFmtId="0" fontId="6" fillId="5" borderId="2" xfId="0"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1" fillId="2" borderId="0" xfId="0" applyFont="1" applyFill="1" applyAlignment="1">
      <alignment horizontal="center" vertical="top"/>
    </xf>
    <xf numFmtId="0" fontId="6" fillId="4" borderId="1" xfId="0" applyFont="1" applyFill="1" applyBorder="1" applyAlignment="1">
      <alignment horizontal="center" vertical="center" wrapText="1"/>
    </xf>
    <xf numFmtId="9" fontId="1" fillId="2" borderId="1" xfId="2" applyFont="1" applyFill="1" applyBorder="1" applyAlignment="1">
      <alignment horizontal="center" vertical="center"/>
    </xf>
    <xf numFmtId="9" fontId="6" fillId="12" borderId="1" xfId="2" applyFont="1" applyFill="1" applyBorder="1" applyAlignment="1">
      <alignment horizontal="center" vertical="center" wrapText="1"/>
    </xf>
    <xf numFmtId="9" fontId="6" fillId="11" borderId="1" xfId="2" applyFont="1" applyFill="1" applyBorder="1" applyAlignment="1">
      <alignment horizontal="center" vertical="center" wrapText="1"/>
    </xf>
    <xf numFmtId="9" fontId="1" fillId="2" borderId="0" xfId="2" applyFont="1" applyFill="1" applyAlignment="1">
      <alignment vertical="center"/>
    </xf>
    <xf numFmtId="9" fontId="2" fillId="6" borderId="1" xfId="2" applyFont="1" applyFill="1" applyBorder="1" applyAlignment="1">
      <alignment horizontal="center" vertical="center"/>
    </xf>
    <xf numFmtId="0" fontId="1" fillId="2" borderId="1" xfId="0" applyFont="1" applyFill="1" applyBorder="1" applyAlignment="1">
      <alignment horizontal="left" vertical="top" wrapText="1"/>
    </xf>
    <xf numFmtId="166" fontId="5" fillId="2" borderId="1" xfId="3" applyNumberFormat="1" applyFont="1" applyFill="1" applyBorder="1" applyAlignment="1">
      <alignment vertical="top" wrapText="1"/>
    </xf>
    <xf numFmtId="9" fontId="5" fillId="2" borderId="1" xfId="2" applyFont="1" applyFill="1" applyBorder="1" applyAlignment="1">
      <alignment horizontal="center" vertical="center"/>
    </xf>
    <xf numFmtId="165" fontId="5" fillId="2" borderId="1" xfId="1" applyFont="1" applyFill="1" applyBorder="1" applyAlignment="1">
      <alignment horizontal="center" vertical="top" wrapText="1"/>
    </xf>
    <xf numFmtId="165" fontId="5" fillId="2" borderId="1" xfId="1" applyFont="1" applyFill="1" applyBorder="1" applyAlignment="1">
      <alignment vertical="top" wrapText="1"/>
    </xf>
    <xf numFmtId="0" fontId="1" fillId="2" borderId="0" xfId="0" applyFont="1" applyFill="1" applyAlignment="1">
      <alignment horizontal="left" vertical="center" wrapText="1"/>
    </xf>
    <xf numFmtId="0" fontId="8" fillId="2" borderId="1" xfId="0" applyFont="1" applyFill="1" applyBorder="1" applyAlignment="1">
      <alignment horizontal="center" vertical="top" wrapText="1"/>
    </xf>
    <xf numFmtId="9" fontId="6" fillId="17" borderId="1" xfId="2" applyFont="1" applyFill="1" applyBorder="1" applyAlignment="1">
      <alignment horizontal="center" vertical="center" wrapText="1"/>
    </xf>
    <xf numFmtId="9" fontId="6" fillId="4" borderId="1" xfId="2" applyFont="1" applyFill="1" applyBorder="1" applyAlignment="1">
      <alignment horizontal="center" vertical="center" wrapText="1"/>
    </xf>
    <xf numFmtId="9" fontId="6" fillId="18" borderId="1" xfId="2" applyFont="1" applyFill="1" applyBorder="1" applyAlignment="1">
      <alignment horizontal="center" vertical="center" wrapText="1"/>
    </xf>
    <xf numFmtId="9" fontId="6" fillId="7" borderId="1" xfId="2" applyFont="1" applyFill="1" applyBorder="1" applyAlignment="1">
      <alignment horizontal="center" vertical="center" wrapText="1"/>
    </xf>
    <xf numFmtId="0" fontId="5" fillId="2" borderId="1" xfId="0" applyFont="1" applyFill="1" applyBorder="1" applyAlignment="1">
      <alignment horizontal="center" vertical="top" wrapText="1"/>
    </xf>
    <xf numFmtId="0" fontId="2" fillId="6"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2" fillId="2" borderId="1" xfId="0" applyFont="1" applyFill="1" applyBorder="1"/>
    <xf numFmtId="0" fontId="2" fillId="2" borderId="1" xfId="0" applyFont="1" applyFill="1" applyBorder="1" applyAlignment="1">
      <alignment horizontal="left" vertical="center"/>
    </xf>
    <xf numFmtId="0" fontId="2" fillId="3" borderId="1" xfId="0" applyFont="1" applyFill="1" applyBorder="1" applyAlignment="1">
      <alignment horizontal="center" vertical="center" wrapText="1"/>
    </xf>
    <xf numFmtId="0" fontId="2" fillId="2" borderId="0" xfId="0" applyFont="1" applyFill="1" applyBorder="1"/>
    <xf numFmtId="9" fontId="1" fillId="2" borderId="4" xfId="2" applyFont="1" applyFill="1" applyBorder="1" applyAlignment="1">
      <alignment horizontal="center" vertical="center"/>
    </xf>
    <xf numFmtId="164" fontId="6" fillId="5" borderId="2" xfId="1" applyNumberFormat="1" applyFont="1" applyFill="1" applyBorder="1" applyAlignment="1">
      <alignment horizontal="center" vertical="center" wrapText="1"/>
    </xf>
    <xf numFmtId="0" fontId="6" fillId="14" borderId="2" xfId="0" applyFont="1" applyFill="1" applyBorder="1" applyAlignment="1">
      <alignment horizontal="center" vertical="center" wrapText="1"/>
    </xf>
    <xf numFmtId="165" fontId="1" fillId="2" borderId="1" xfId="1" applyFont="1" applyFill="1" applyBorder="1" applyAlignment="1">
      <alignment horizontal="center" vertical="center" wrapText="1"/>
    </xf>
    <xf numFmtId="165" fontId="1" fillId="2" borderId="1" xfId="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top"/>
    </xf>
    <xf numFmtId="0" fontId="2"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9" fontId="6" fillId="19" borderId="1" xfId="2" applyFont="1" applyFill="1" applyBorder="1" applyAlignment="1">
      <alignment horizontal="center" vertical="center" wrapText="1"/>
    </xf>
    <xf numFmtId="9" fontId="6" fillId="5" borderId="1" xfId="2" applyFont="1" applyFill="1" applyBorder="1" applyAlignment="1">
      <alignment horizontal="center" vertical="center" wrapText="1"/>
    </xf>
    <xf numFmtId="9" fontId="6" fillId="20" borderId="1" xfId="2" applyFont="1" applyFill="1" applyBorder="1" applyAlignment="1">
      <alignment horizontal="center" vertical="center" wrapText="1"/>
    </xf>
    <xf numFmtId="0" fontId="9" fillId="2" borderId="1" xfId="0" applyFont="1" applyFill="1" applyBorder="1" applyAlignment="1">
      <alignment horizontal="left" vertical="top" wrapText="1"/>
    </xf>
    <xf numFmtId="9" fontId="6" fillId="21" borderId="1" xfId="2" applyFont="1" applyFill="1" applyBorder="1" applyAlignment="1">
      <alignment horizontal="center" vertical="center" wrapText="1"/>
    </xf>
    <xf numFmtId="9" fontId="1" fillId="0" borderId="1" xfId="2" applyFont="1" applyFill="1" applyBorder="1" applyAlignment="1">
      <alignment horizontal="center" vertical="center"/>
    </xf>
    <xf numFmtId="9" fontId="6" fillId="22" borderId="1" xfId="2" applyFont="1" applyFill="1" applyBorder="1" applyAlignment="1">
      <alignment horizontal="center" vertical="center" wrapText="1"/>
    </xf>
    <xf numFmtId="0" fontId="5" fillId="2" borderId="1" xfId="0" applyFont="1" applyFill="1" applyBorder="1" applyAlignment="1">
      <alignment horizontal="center" vertical="top" wrapText="1"/>
    </xf>
    <xf numFmtId="9" fontId="6" fillId="15" borderId="1" xfId="2" applyFont="1" applyFill="1" applyBorder="1" applyAlignment="1">
      <alignment horizontal="center" vertical="center" wrapText="1"/>
    </xf>
    <xf numFmtId="0" fontId="5" fillId="2"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9"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1" fillId="2" borderId="1" xfId="0" applyFont="1" applyFill="1" applyBorder="1" applyAlignment="1">
      <alignment vertical="top" wrapText="1"/>
    </xf>
    <xf numFmtId="0" fontId="2" fillId="2" borderId="1" xfId="0" applyFont="1" applyFill="1" applyBorder="1" applyAlignment="1">
      <alignment horizontal="center"/>
    </xf>
    <xf numFmtId="0" fontId="5" fillId="2" borderId="1" xfId="0" applyFont="1" applyFill="1" applyBorder="1" applyAlignment="1">
      <alignment horizontal="left"/>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pplyAlignment="1">
      <alignment horizontal="left" wrapText="1"/>
    </xf>
    <xf numFmtId="0" fontId="2" fillId="2" borderId="0" xfId="0" applyFont="1" applyFill="1" applyAlignment="1">
      <alignment horizont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2" fillId="2" borderId="1" xfId="0" applyFont="1" applyFill="1" applyBorder="1" applyAlignment="1">
      <alignment horizontal="left"/>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2" borderId="1" xfId="0" applyFont="1" applyFill="1" applyBorder="1" applyAlignment="1">
      <alignment horizontal="left"/>
    </xf>
    <xf numFmtId="0" fontId="2" fillId="6" borderId="1" xfId="0" applyFont="1" applyFill="1" applyBorder="1" applyAlignment="1">
      <alignment horizontal="center" vertical="center" wrapText="1"/>
    </xf>
    <xf numFmtId="0" fontId="2" fillId="20" borderId="3" xfId="0" applyFont="1" applyFill="1" applyBorder="1" applyAlignment="1">
      <alignment horizontal="center" vertical="center" wrapText="1"/>
    </xf>
    <xf numFmtId="0" fontId="2" fillId="20" borderId="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2" fillId="8"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165" fontId="2" fillId="6" borderId="1" xfId="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1" borderId="3"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2" fillId="22" borderId="3" xfId="0" applyFont="1" applyFill="1" applyBorder="1" applyAlignment="1">
      <alignment horizontal="center" vertical="center" wrapText="1"/>
    </xf>
    <xf numFmtId="0" fontId="2" fillId="22" borderId="2"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8" xfId="0" applyFont="1" applyFill="1" applyBorder="1" applyAlignment="1">
      <alignment horizontal="center" vertical="center" wrapText="1"/>
    </xf>
  </cellXfs>
  <cellStyles count="4">
    <cellStyle name="Moneda" xfId="3" builtinId="4"/>
    <cellStyle name="Moneda [0]" xfId="1" builtinId="7"/>
    <cellStyle name="Normal" xfId="0" builtinId="0"/>
    <cellStyle name="Porcentaje" xfId="2" builtinId="5"/>
  </cellStyles>
  <dxfs count="0"/>
  <tableStyles count="0" defaultTableStyle="TableStyleMedium9" defaultPivotStyle="PivotStyleLight16"/>
  <colors>
    <mruColors>
      <color rgb="FFFF66FF"/>
      <color rgb="FFFFCCFF"/>
      <color rgb="FFFFFF99"/>
      <color rgb="FFFF9933"/>
      <color rgb="FFFFCC66"/>
      <color rgb="FF00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301609</xdr:colOff>
      <xdr:row>1</xdr:row>
      <xdr:rowOff>11906</xdr:rowOff>
    </xdr:from>
    <xdr:to>
      <xdr:col>1</xdr:col>
      <xdr:colOff>1580695</xdr:colOff>
      <xdr:row>5</xdr:row>
      <xdr:rowOff>250031</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539734" y="226219"/>
          <a:ext cx="1270015" cy="13215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74"/>
  <sheetViews>
    <sheetView tabSelected="1" topLeftCell="AB19" zoomScale="60" zoomScaleNormal="60" zoomScaleSheetLayoutView="100" workbookViewId="0">
      <selection activeCell="AI68" sqref="AI68"/>
    </sheetView>
  </sheetViews>
  <sheetFormatPr baseColWidth="10" defaultColWidth="11.42578125" defaultRowHeight="12.75" x14ac:dyDescent="0.2"/>
  <cols>
    <col min="1" max="1" width="6.140625" style="19" customWidth="1"/>
    <col min="2" max="2" width="27.7109375" style="45" customWidth="1"/>
    <col min="3" max="3" width="35.140625" style="33" customWidth="1"/>
    <col min="4" max="4" width="39.140625" style="7" customWidth="1"/>
    <col min="5" max="5" width="18.42578125" style="4" customWidth="1"/>
    <col min="6" max="6" width="18.140625" style="4" customWidth="1"/>
    <col min="7" max="7" width="22.7109375" style="8" customWidth="1"/>
    <col min="8" max="8" width="17.7109375" style="5" customWidth="1"/>
    <col min="9" max="9" width="33.5703125" style="4" customWidth="1"/>
    <col min="10" max="10" width="6.7109375" style="9" customWidth="1"/>
    <col min="11" max="11" width="5.7109375" style="9" customWidth="1"/>
    <col min="12" max="12" width="9.28515625" style="9" customWidth="1"/>
    <col min="13" max="13" width="7" style="9" customWidth="1"/>
    <col min="14" max="14" width="6" style="9" customWidth="1"/>
    <col min="15" max="15" width="10" style="9" customWidth="1"/>
    <col min="16" max="16" width="16" style="2" customWidth="1"/>
    <col min="17" max="17" width="26" style="3" customWidth="1"/>
    <col min="18" max="18" width="9" style="21" customWidth="1"/>
    <col min="19" max="19" width="9.5703125" style="2" customWidth="1"/>
    <col min="20" max="20" width="10.28515625" style="2" customWidth="1"/>
    <col min="21" max="21" width="10.140625" style="2" customWidth="1"/>
    <col min="22" max="22" width="9.28515625" style="2" customWidth="1"/>
    <col min="23" max="24" width="9.5703125" style="2" customWidth="1"/>
    <col min="25" max="25" width="10.28515625" style="2" customWidth="1"/>
    <col min="26" max="26" width="9" style="2" customWidth="1"/>
    <col min="27" max="33" width="9.5703125" style="2" customWidth="1"/>
    <col min="34" max="34" width="16.5703125" style="2" customWidth="1"/>
    <col min="35" max="35" width="44.42578125" style="2" customWidth="1"/>
    <col min="36" max="36" width="47.140625" style="2" customWidth="1"/>
    <col min="37" max="37" width="45.5703125" style="2" customWidth="1"/>
    <col min="38" max="38" width="93.7109375" style="2" customWidth="1"/>
    <col min="39" max="16384" width="11.42578125" style="2"/>
  </cols>
  <sheetData>
    <row r="1" spans="1:38" ht="17.25" customHeight="1" x14ac:dyDescent="0.2"/>
    <row r="2" spans="1:38" ht="33" customHeight="1" thickBot="1" x14ac:dyDescent="0.25">
      <c r="A2" s="74"/>
      <c r="B2" s="74"/>
      <c r="C2" s="74"/>
      <c r="D2" s="74"/>
      <c r="E2" s="74"/>
      <c r="F2" s="74"/>
      <c r="G2" s="74"/>
      <c r="H2" s="74"/>
      <c r="I2" s="74"/>
      <c r="J2" s="74"/>
      <c r="K2" s="74"/>
      <c r="L2" s="74"/>
      <c r="M2" s="74"/>
      <c r="N2" s="74"/>
      <c r="O2" s="74"/>
      <c r="P2" s="74"/>
      <c r="Q2" s="74"/>
    </row>
    <row r="3" spans="1:38" ht="13.5" hidden="1" thickBot="1" x14ac:dyDescent="0.25">
      <c r="B3" s="79"/>
      <c r="C3" s="79"/>
      <c r="D3" s="79"/>
      <c r="E3" s="79"/>
      <c r="F3" s="79"/>
      <c r="G3" s="79"/>
      <c r="H3" s="79"/>
      <c r="I3" s="79"/>
      <c r="J3" s="79"/>
      <c r="K3" s="79"/>
      <c r="L3" s="79"/>
      <c r="M3" s="79"/>
      <c r="N3" s="79"/>
      <c r="O3" s="79"/>
      <c r="P3" s="79"/>
      <c r="Q3" s="79"/>
    </row>
    <row r="4" spans="1:38" ht="26.25" customHeight="1" x14ac:dyDescent="0.2">
      <c r="A4" s="83"/>
      <c r="B4" s="83"/>
      <c r="C4" s="83"/>
      <c r="D4" s="83"/>
      <c r="E4" s="83"/>
      <c r="F4" s="83"/>
      <c r="G4" s="83"/>
      <c r="H4" s="83"/>
      <c r="I4" s="83"/>
      <c r="J4" s="83"/>
      <c r="K4" s="83"/>
      <c r="L4" s="83"/>
      <c r="M4" s="83"/>
      <c r="N4" s="83"/>
      <c r="O4" s="83"/>
      <c r="P4" s="83"/>
      <c r="Q4" s="84"/>
    </row>
    <row r="5" spans="1:38" ht="26.25" customHeight="1" x14ac:dyDescent="0.2">
      <c r="A5" s="80"/>
      <c r="B5" s="80"/>
      <c r="C5" s="80"/>
      <c r="D5" s="80"/>
      <c r="E5" s="80"/>
      <c r="F5" s="80"/>
      <c r="G5" s="80"/>
      <c r="H5" s="80"/>
      <c r="I5" s="80"/>
      <c r="J5" s="80"/>
      <c r="K5" s="80"/>
      <c r="L5" s="80"/>
      <c r="M5" s="80"/>
      <c r="N5" s="80"/>
      <c r="O5" s="80"/>
      <c r="P5" s="80"/>
      <c r="Q5" s="81"/>
    </row>
    <row r="6" spans="1:38" ht="26.25" customHeight="1" x14ac:dyDescent="0.2">
      <c r="A6" s="80"/>
      <c r="B6" s="80"/>
      <c r="C6" s="80"/>
      <c r="D6" s="80"/>
      <c r="E6" s="80"/>
      <c r="F6" s="80"/>
      <c r="G6" s="80"/>
      <c r="H6" s="80"/>
      <c r="I6" s="80"/>
      <c r="J6" s="80"/>
      <c r="K6" s="80"/>
      <c r="L6" s="80"/>
      <c r="M6" s="80"/>
      <c r="N6" s="80"/>
      <c r="O6" s="80"/>
      <c r="P6" s="80"/>
      <c r="Q6" s="81"/>
    </row>
    <row r="7" spans="1:38" ht="26.25" customHeight="1" x14ac:dyDescent="0.2">
      <c r="A7" s="77"/>
      <c r="B7" s="77"/>
      <c r="C7" s="77"/>
      <c r="D7" s="77"/>
      <c r="E7" s="77"/>
      <c r="F7" s="77"/>
      <c r="G7" s="77"/>
      <c r="H7" s="77"/>
      <c r="I7" s="77"/>
      <c r="J7" s="77"/>
      <c r="K7" s="77"/>
      <c r="L7" s="77"/>
      <c r="M7" s="77"/>
      <c r="N7" s="77"/>
      <c r="O7" s="77"/>
      <c r="P7" s="77"/>
      <c r="Q7" s="77"/>
    </row>
    <row r="8" spans="1:38" ht="55.5" customHeight="1" x14ac:dyDescent="0.2">
      <c r="A8" s="20"/>
      <c r="B8" s="42" t="s">
        <v>8</v>
      </c>
      <c r="C8" s="78" t="s">
        <v>30</v>
      </c>
      <c r="D8" s="78"/>
      <c r="E8" s="78"/>
      <c r="F8" s="78"/>
      <c r="G8" s="49"/>
      <c r="H8" s="50"/>
      <c r="I8" s="51"/>
      <c r="J8" s="52"/>
      <c r="K8" s="52"/>
      <c r="L8" s="82" t="s">
        <v>18</v>
      </c>
      <c r="M8" s="82"/>
      <c r="N8" s="78" t="s">
        <v>19</v>
      </c>
      <c r="O8" s="78"/>
      <c r="P8" s="78"/>
      <c r="Q8" s="78"/>
    </row>
    <row r="9" spans="1:38" ht="36.75" customHeight="1" x14ac:dyDescent="0.2">
      <c r="A9" s="20"/>
      <c r="B9" s="43" t="s">
        <v>9</v>
      </c>
      <c r="C9" s="76" t="s">
        <v>31</v>
      </c>
      <c r="D9" s="76"/>
      <c r="E9" s="51"/>
      <c r="F9" s="51"/>
      <c r="G9" s="49"/>
      <c r="H9" s="50"/>
      <c r="I9" s="51"/>
      <c r="J9" s="52"/>
      <c r="K9" s="52"/>
      <c r="L9" s="85" t="s">
        <v>20</v>
      </c>
      <c r="M9" s="85"/>
      <c r="N9" s="75" t="s">
        <v>6</v>
      </c>
      <c r="O9" s="75"/>
      <c r="P9" s="75"/>
      <c r="Q9" s="75"/>
    </row>
    <row r="10" spans="1:38" s="1" customFormat="1" ht="63.75" customHeight="1" x14ac:dyDescent="0.25">
      <c r="A10" s="53"/>
      <c r="B10" s="86" t="s">
        <v>21</v>
      </c>
      <c r="C10" s="86" t="s">
        <v>16</v>
      </c>
      <c r="D10" s="86" t="s">
        <v>14</v>
      </c>
      <c r="E10" s="86" t="s">
        <v>10</v>
      </c>
      <c r="F10" s="86" t="s">
        <v>0</v>
      </c>
      <c r="G10" s="108" t="s">
        <v>11</v>
      </c>
      <c r="H10" s="108" t="s">
        <v>17</v>
      </c>
      <c r="I10" s="86" t="s">
        <v>12</v>
      </c>
      <c r="J10" s="86" t="s">
        <v>3</v>
      </c>
      <c r="K10" s="86"/>
      <c r="L10" s="86"/>
      <c r="M10" s="86" t="s">
        <v>4</v>
      </c>
      <c r="N10" s="86"/>
      <c r="O10" s="86"/>
      <c r="P10" s="86" t="s">
        <v>13</v>
      </c>
      <c r="Q10" s="86" t="s">
        <v>7</v>
      </c>
      <c r="R10" s="123" t="s">
        <v>70</v>
      </c>
      <c r="S10" s="113" t="s">
        <v>71</v>
      </c>
      <c r="T10" s="111" t="s">
        <v>72</v>
      </c>
      <c r="U10" s="104" t="s">
        <v>141</v>
      </c>
      <c r="V10" s="109" t="s">
        <v>146</v>
      </c>
      <c r="W10" s="115" t="s">
        <v>148</v>
      </c>
      <c r="X10" s="117" t="s">
        <v>240</v>
      </c>
      <c r="Y10" s="98" t="s">
        <v>284</v>
      </c>
      <c r="Z10" s="87" t="s">
        <v>293</v>
      </c>
      <c r="AA10" s="119" t="s">
        <v>310</v>
      </c>
      <c r="AB10" s="121" t="s">
        <v>309</v>
      </c>
      <c r="AC10" s="100" t="s">
        <v>312</v>
      </c>
      <c r="AD10" s="113" t="s">
        <v>415</v>
      </c>
      <c r="AE10" s="111" t="s">
        <v>428</v>
      </c>
      <c r="AF10" s="104" t="s">
        <v>437</v>
      </c>
      <c r="AG10" s="109" t="s">
        <v>454</v>
      </c>
      <c r="AH10" s="106" t="s">
        <v>74</v>
      </c>
      <c r="AI10" s="102" t="s">
        <v>73</v>
      </c>
      <c r="AJ10" s="102" t="s">
        <v>75</v>
      </c>
      <c r="AK10" s="102" t="s">
        <v>80</v>
      </c>
      <c r="AL10" s="100" t="s">
        <v>76</v>
      </c>
    </row>
    <row r="11" spans="1:38" ht="99.75" customHeight="1" x14ac:dyDescent="0.2">
      <c r="A11" s="20"/>
      <c r="B11" s="86"/>
      <c r="C11" s="86"/>
      <c r="D11" s="86"/>
      <c r="E11" s="86"/>
      <c r="F11" s="86"/>
      <c r="G11" s="108"/>
      <c r="H11" s="108"/>
      <c r="I11" s="86"/>
      <c r="J11" s="40" t="s">
        <v>1</v>
      </c>
      <c r="K11" s="40" t="s">
        <v>5</v>
      </c>
      <c r="L11" s="6" t="s">
        <v>2</v>
      </c>
      <c r="M11" s="40" t="s">
        <v>1</v>
      </c>
      <c r="N11" s="40" t="s">
        <v>5</v>
      </c>
      <c r="O11" s="6" t="s">
        <v>2</v>
      </c>
      <c r="P11" s="86"/>
      <c r="Q11" s="86"/>
      <c r="R11" s="124"/>
      <c r="S11" s="114"/>
      <c r="T11" s="112"/>
      <c r="U11" s="105"/>
      <c r="V11" s="110"/>
      <c r="W11" s="116"/>
      <c r="X11" s="118"/>
      <c r="Y11" s="99"/>
      <c r="Z11" s="88"/>
      <c r="AA11" s="120"/>
      <c r="AB11" s="122"/>
      <c r="AC11" s="101"/>
      <c r="AD11" s="114"/>
      <c r="AE11" s="112"/>
      <c r="AF11" s="105"/>
      <c r="AG11" s="110"/>
      <c r="AH11" s="107"/>
      <c r="AI11" s="103"/>
      <c r="AJ11" s="103"/>
      <c r="AK11" s="103"/>
      <c r="AL11" s="101"/>
    </row>
    <row r="12" spans="1:38" ht="97.5" customHeight="1" x14ac:dyDescent="0.2">
      <c r="A12" s="20">
        <v>1</v>
      </c>
      <c r="B12" s="44" t="s">
        <v>22</v>
      </c>
      <c r="C12" s="39" t="s">
        <v>59</v>
      </c>
      <c r="D12" s="39" t="s">
        <v>246</v>
      </c>
      <c r="E12" s="39" t="s">
        <v>316</v>
      </c>
      <c r="F12" s="39" t="s">
        <v>317</v>
      </c>
      <c r="G12" s="29"/>
      <c r="H12" s="31"/>
      <c r="I12" s="39" t="s">
        <v>33</v>
      </c>
      <c r="J12" s="39">
        <v>1</v>
      </c>
      <c r="K12" s="39">
        <v>1</v>
      </c>
      <c r="L12" s="10">
        <v>2021</v>
      </c>
      <c r="M12" s="39">
        <v>4</v>
      </c>
      <c r="N12" s="39">
        <v>30</v>
      </c>
      <c r="O12" s="10">
        <v>2021</v>
      </c>
      <c r="P12" s="39" t="s">
        <v>32</v>
      </c>
      <c r="Q12" s="39" t="s">
        <v>34</v>
      </c>
      <c r="R12" s="46">
        <v>1</v>
      </c>
      <c r="S12" s="23">
        <v>0</v>
      </c>
      <c r="T12" s="23">
        <v>0</v>
      </c>
      <c r="U12" s="23">
        <v>0</v>
      </c>
      <c r="V12" s="23">
        <v>0</v>
      </c>
      <c r="W12" s="23">
        <v>0</v>
      </c>
      <c r="X12" s="23">
        <v>0</v>
      </c>
      <c r="Y12" s="23">
        <v>0</v>
      </c>
      <c r="Z12" s="23">
        <v>0</v>
      </c>
      <c r="AA12" s="23">
        <v>0</v>
      </c>
      <c r="AB12" s="23">
        <v>0</v>
      </c>
      <c r="AC12" s="23">
        <v>0</v>
      </c>
      <c r="AD12" s="23">
        <v>0</v>
      </c>
      <c r="AE12" s="23">
        <v>0</v>
      </c>
      <c r="AF12" s="23">
        <v>0</v>
      </c>
      <c r="AG12" s="23">
        <v>0</v>
      </c>
      <c r="AH12" s="27">
        <f>+R12+S12+T12+U12+V12+W12+X12+Y12+Z12+AA12+AB12+AC12+AD12+AE12+AF12+AG12</f>
        <v>1</v>
      </c>
      <c r="AI12" s="28" t="s">
        <v>177</v>
      </c>
      <c r="AJ12" s="28" t="s">
        <v>176</v>
      </c>
      <c r="AK12" s="28" t="s">
        <v>162</v>
      </c>
      <c r="AL12" s="28"/>
    </row>
    <row r="13" spans="1:38" ht="90.75" customHeight="1" x14ac:dyDescent="0.2">
      <c r="A13" s="20">
        <f>1+A12</f>
        <v>2</v>
      </c>
      <c r="B13" s="96" t="s">
        <v>23</v>
      </c>
      <c r="C13" s="39" t="s">
        <v>58</v>
      </c>
      <c r="D13" s="39" t="s">
        <v>247</v>
      </c>
      <c r="E13" s="65" t="s">
        <v>316</v>
      </c>
      <c r="F13" s="65" t="s">
        <v>317</v>
      </c>
      <c r="G13" s="29"/>
      <c r="H13" s="31"/>
      <c r="I13" s="39" t="s">
        <v>33</v>
      </c>
      <c r="J13" s="39">
        <v>1</v>
      </c>
      <c r="K13" s="39">
        <v>1</v>
      </c>
      <c r="L13" s="10">
        <v>2021</v>
      </c>
      <c r="M13" s="39">
        <v>4</v>
      </c>
      <c r="N13" s="39">
        <v>30</v>
      </c>
      <c r="O13" s="10">
        <v>2021</v>
      </c>
      <c r="P13" s="39" t="s">
        <v>32</v>
      </c>
      <c r="Q13" s="39" t="s">
        <v>34</v>
      </c>
      <c r="R13" s="46">
        <v>1</v>
      </c>
      <c r="S13" s="23">
        <v>0</v>
      </c>
      <c r="T13" s="23">
        <v>0</v>
      </c>
      <c r="U13" s="23">
        <v>0</v>
      </c>
      <c r="V13" s="23">
        <v>0</v>
      </c>
      <c r="W13" s="23">
        <v>0</v>
      </c>
      <c r="X13" s="23">
        <v>0</v>
      </c>
      <c r="Y13" s="23">
        <v>0</v>
      </c>
      <c r="Z13" s="23">
        <v>0</v>
      </c>
      <c r="AA13" s="23">
        <v>0</v>
      </c>
      <c r="AB13" s="23">
        <v>0</v>
      </c>
      <c r="AC13" s="23">
        <v>0</v>
      </c>
      <c r="AD13" s="23">
        <v>0</v>
      </c>
      <c r="AE13" s="23">
        <v>0</v>
      </c>
      <c r="AF13" s="23">
        <v>0</v>
      </c>
      <c r="AG13" s="23">
        <v>0</v>
      </c>
      <c r="AH13" s="27">
        <f t="shared" ref="AH13:AH72" si="0">+R13+S13+T13+U13+V13+W13+X13+Y13+Z13+AA13+AB13+AC13+AD13+AE13+AF13+AG13</f>
        <v>1</v>
      </c>
      <c r="AI13" s="28" t="s">
        <v>178</v>
      </c>
      <c r="AJ13" s="28" t="s">
        <v>175</v>
      </c>
      <c r="AK13" s="28" t="s">
        <v>163</v>
      </c>
      <c r="AL13" s="28"/>
    </row>
    <row r="14" spans="1:38" ht="68.25" customHeight="1" x14ac:dyDescent="0.2">
      <c r="A14" s="20">
        <f t="shared" ref="A14:A30" si="1">1+A13</f>
        <v>3</v>
      </c>
      <c r="B14" s="96"/>
      <c r="C14" s="39" t="s">
        <v>243</v>
      </c>
      <c r="D14" s="39" t="s">
        <v>248</v>
      </c>
      <c r="E14" s="65" t="s">
        <v>318</v>
      </c>
      <c r="F14" s="65" t="s">
        <v>319</v>
      </c>
      <c r="G14" s="29"/>
      <c r="H14" s="31"/>
      <c r="I14" s="39" t="s">
        <v>33</v>
      </c>
      <c r="J14" s="39">
        <v>1</v>
      </c>
      <c r="K14" s="39">
        <v>1</v>
      </c>
      <c r="L14" s="10">
        <v>2021</v>
      </c>
      <c r="M14" s="39">
        <v>4</v>
      </c>
      <c r="N14" s="39">
        <v>30</v>
      </c>
      <c r="O14" s="10">
        <v>2021</v>
      </c>
      <c r="P14" s="39" t="s">
        <v>32</v>
      </c>
      <c r="Q14" s="39" t="s">
        <v>34</v>
      </c>
      <c r="R14" s="46">
        <v>1</v>
      </c>
      <c r="S14" s="23">
        <v>0</v>
      </c>
      <c r="T14" s="23">
        <v>0</v>
      </c>
      <c r="U14" s="23">
        <v>0</v>
      </c>
      <c r="V14" s="23">
        <v>0</v>
      </c>
      <c r="W14" s="23">
        <v>0</v>
      </c>
      <c r="X14" s="23">
        <v>0</v>
      </c>
      <c r="Y14" s="23">
        <v>0</v>
      </c>
      <c r="Z14" s="23">
        <v>0</v>
      </c>
      <c r="AA14" s="23">
        <v>0</v>
      </c>
      <c r="AB14" s="23">
        <v>0</v>
      </c>
      <c r="AC14" s="23">
        <v>0</v>
      </c>
      <c r="AD14" s="23">
        <v>0</v>
      </c>
      <c r="AE14" s="23">
        <v>0</v>
      </c>
      <c r="AF14" s="23">
        <v>0</v>
      </c>
      <c r="AG14" s="23">
        <v>0</v>
      </c>
      <c r="AH14" s="27">
        <f t="shared" si="0"/>
        <v>1</v>
      </c>
      <c r="AI14" s="28" t="s">
        <v>173</v>
      </c>
      <c r="AJ14" s="28" t="s">
        <v>174</v>
      </c>
      <c r="AK14" s="28" t="s">
        <v>164</v>
      </c>
      <c r="AL14" s="28"/>
    </row>
    <row r="15" spans="1:38" ht="117" customHeight="1" x14ac:dyDescent="0.2">
      <c r="A15" s="20">
        <f t="shared" si="1"/>
        <v>4</v>
      </c>
      <c r="B15" s="96"/>
      <c r="C15" s="39" t="s">
        <v>79</v>
      </c>
      <c r="D15" s="39" t="s">
        <v>249</v>
      </c>
      <c r="E15" s="39" t="s">
        <v>320</v>
      </c>
      <c r="F15" s="39" t="s">
        <v>321</v>
      </c>
      <c r="G15" s="29"/>
      <c r="H15" s="31"/>
      <c r="I15" s="39" t="s">
        <v>33</v>
      </c>
      <c r="J15" s="39">
        <v>1</v>
      </c>
      <c r="K15" s="39">
        <v>1</v>
      </c>
      <c r="L15" s="10">
        <v>2021</v>
      </c>
      <c r="M15" s="39">
        <v>12</v>
      </c>
      <c r="N15" s="39">
        <v>31</v>
      </c>
      <c r="O15" s="10">
        <v>2023</v>
      </c>
      <c r="P15" s="39" t="s">
        <v>32</v>
      </c>
      <c r="Q15" s="39" t="s">
        <v>34</v>
      </c>
      <c r="R15" s="46">
        <v>0.8</v>
      </c>
      <c r="S15" s="23">
        <v>0</v>
      </c>
      <c r="T15" s="23">
        <v>0</v>
      </c>
      <c r="U15" s="23">
        <v>0</v>
      </c>
      <c r="V15" s="23">
        <v>0</v>
      </c>
      <c r="W15" s="23">
        <v>0</v>
      </c>
      <c r="X15" s="23">
        <v>0</v>
      </c>
      <c r="Y15" s="23">
        <v>0</v>
      </c>
      <c r="Z15" s="23">
        <v>0</v>
      </c>
      <c r="AA15" s="23">
        <v>0</v>
      </c>
      <c r="AB15" s="23">
        <v>0.2</v>
      </c>
      <c r="AC15" s="23">
        <v>0</v>
      </c>
      <c r="AD15" s="23">
        <v>0</v>
      </c>
      <c r="AE15" s="23">
        <v>0</v>
      </c>
      <c r="AF15" s="23">
        <v>0</v>
      </c>
      <c r="AG15" s="23">
        <v>0</v>
      </c>
      <c r="AH15" s="27">
        <f t="shared" si="0"/>
        <v>1</v>
      </c>
      <c r="AI15" s="28" t="s">
        <v>172</v>
      </c>
      <c r="AJ15" s="28" t="s">
        <v>171</v>
      </c>
      <c r="AK15" s="28" t="s">
        <v>311</v>
      </c>
      <c r="AL15" s="28"/>
    </row>
    <row r="16" spans="1:38" ht="72.75" customHeight="1" x14ac:dyDescent="0.2">
      <c r="A16" s="20">
        <f t="shared" si="1"/>
        <v>5</v>
      </c>
      <c r="B16" s="95" t="s">
        <v>24</v>
      </c>
      <c r="C16" s="34" t="s">
        <v>81</v>
      </c>
      <c r="D16" s="39" t="s">
        <v>93</v>
      </c>
      <c r="E16" s="39" t="s">
        <v>322</v>
      </c>
      <c r="F16" s="39" t="s">
        <v>323</v>
      </c>
      <c r="G16" s="29"/>
      <c r="H16" s="31"/>
      <c r="I16" s="39" t="s">
        <v>36</v>
      </c>
      <c r="J16" s="39">
        <v>1</v>
      </c>
      <c r="K16" s="39">
        <v>1</v>
      </c>
      <c r="L16" s="10">
        <v>2021</v>
      </c>
      <c r="M16" s="39">
        <v>7</v>
      </c>
      <c r="N16" s="39">
        <v>30</v>
      </c>
      <c r="O16" s="10">
        <v>2021</v>
      </c>
      <c r="P16" s="39" t="s">
        <v>32</v>
      </c>
      <c r="Q16" s="39" t="s">
        <v>34</v>
      </c>
      <c r="R16" s="46">
        <v>0</v>
      </c>
      <c r="S16" s="23">
        <v>1</v>
      </c>
      <c r="T16" s="23">
        <v>0</v>
      </c>
      <c r="U16" s="23">
        <v>0</v>
      </c>
      <c r="V16" s="23">
        <v>0</v>
      </c>
      <c r="W16" s="23">
        <v>0</v>
      </c>
      <c r="X16" s="23">
        <v>0</v>
      </c>
      <c r="Y16" s="23">
        <v>0</v>
      </c>
      <c r="Z16" s="23">
        <v>0</v>
      </c>
      <c r="AA16" s="23">
        <v>0</v>
      </c>
      <c r="AB16" s="23">
        <v>0</v>
      </c>
      <c r="AC16" s="23">
        <v>0</v>
      </c>
      <c r="AD16" s="23">
        <v>0</v>
      </c>
      <c r="AE16" s="23">
        <v>0</v>
      </c>
      <c r="AF16" s="23">
        <v>0</v>
      </c>
      <c r="AG16" s="23">
        <v>0</v>
      </c>
      <c r="AH16" s="27">
        <f t="shared" si="0"/>
        <v>1</v>
      </c>
      <c r="AI16" s="28" t="s">
        <v>170</v>
      </c>
      <c r="AJ16" s="28" t="s">
        <v>169</v>
      </c>
      <c r="AK16" s="28" t="s">
        <v>165</v>
      </c>
      <c r="AL16" s="28"/>
    </row>
    <row r="17" spans="1:38" ht="88.5" customHeight="1" x14ac:dyDescent="0.2">
      <c r="A17" s="20">
        <f t="shared" si="1"/>
        <v>6</v>
      </c>
      <c r="B17" s="95"/>
      <c r="C17" s="34" t="s">
        <v>82</v>
      </c>
      <c r="D17" s="54" t="s">
        <v>94</v>
      </c>
      <c r="E17" s="68" t="s">
        <v>325</v>
      </c>
      <c r="F17" s="68" t="s">
        <v>324</v>
      </c>
      <c r="G17" s="29"/>
      <c r="H17" s="31"/>
      <c r="I17" s="39" t="s">
        <v>33</v>
      </c>
      <c r="J17" s="39">
        <v>1</v>
      </c>
      <c r="K17" s="39">
        <v>1</v>
      </c>
      <c r="L17" s="10">
        <v>2021</v>
      </c>
      <c r="M17" s="39">
        <v>8</v>
      </c>
      <c r="N17" s="39">
        <v>30</v>
      </c>
      <c r="O17" s="10">
        <v>2022</v>
      </c>
      <c r="P17" s="39" t="s">
        <v>32</v>
      </c>
      <c r="Q17" s="39" t="s">
        <v>40</v>
      </c>
      <c r="R17" s="46">
        <v>0</v>
      </c>
      <c r="S17" s="23">
        <v>0</v>
      </c>
      <c r="T17" s="23">
        <v>0</v>
      </c>
      <c r="U17" s="23">
        <v>0</v>
      </c>
      <c r="V17" s="23">
        <v>0</v>
      </c>
      <c r="W17" s="23">
        <v>1</v>
      </c>
      <c r="X17" s="23">
        <v>0</v>
      </c>
      <c r="Y17" s="23">
        <v>0</v>
      </c>
      <c r="Z17" s="23">
        <v>0</v>
      </c>
      <c r="AA17" s="23">
        <v>0</v>
      </c>
      <c r="AB17" s="23">
        <v>0</v>
      </c>
      <c r="AC17" s="23">
        <v>0</v>
      </c>
      <c r="AD17" s="23">
        <v>0</v>
      </c>
      <c r="AE17" s="23">
        <v>0</v>
      </c>
      <c r="AF17" s="23">
        <v>0</v>
      </c>
      <c r="AG17" s="23">
        <v>0</v>
      </c>
      <c r="AH17" s="27">
        <f t="shared" si="0"/>
        <v>1</v>
      </c>
      <c r="AI17" s="28" t="s">
        <v>168</v>
      </c>
      <c r="AJ17" s="28" t="s">
        <v>167</v>
      </c>
      <c r="AK17" s="28" t="s">
        <v>166</v>
      </c>
      <c r="AL17" s="28"/>
    </row>
    <row r="18" spans="1:38" ht="75" customHeight="1" x14ac:dyDescent="0.2">
      <c r="A18" s="20">
        <f t="shared" si="1"/>
        <v>7</v>
      </c>
      <c r="B18" s="95"/>
      <c r="C18" s="34" t="s">
        <v>83</v>
      </c>
      <c r="D18" s="39" t="s">
        <v>250</v>
      </c>
      <c r="E18" s="65" t="s">
        <v>326</v>
      </c>
      <c r="F18" s="65" t="s">
        <v>327</v>
      </c>
      <c r="G18" s="29"/>
      <c r="H18" s="31"/>
      <c r="I18" s="39" t="s">
        <v>36</v>
      </c>
      <c r="J18" s="39">
        <v>1</v>
      </c>
      <c r="K18" s="39">
        <v>1</v>
      </c>
      <c r="L18" s="10">
        <v>2021</v>
      </c>
      <c r="M18" s="39">
        <v>11</v>
      </c>
      <c r="N18" s="39">
        <v>30</v>
      </c>
      <c r="O18" s="10">
        <v>2021</v>
      </c>
      <c r="P18" s="39" t="s">
        <v>32</v>
      </c>
      <c r="Q18" s="39" t="s">
        <v>34</v>
      </c>
      <c r="R18" s="46">
        <v>0</v>
      </c>
      <c r="S18" s="23">
        <v>0</v>
      </c>
      <c r="T18" s="23">
        <v>1</v>
      </c>
      <c r="U18" s="23">
        <v>0</v>
      </c>
      <c r="V18" s="23">
        <v>0</v>
      </c>
      <c r="W18" s="23">
        <v>0</v>
      </c>
      <c r="X18" s="23">
        <v>0</v>
      </c>
      <c r="Y18" s="23">
        <v>0</v>
      </c>
      <c r="Z18" s="23">
        <v>0</v>
      </c>
      <c r="AA18" s="23">
        <v>0</v>
      </c>
      <c r="AB18" s="23">
        <v>0</v>
      </c>
      <c r="AC18" s="23">
        <v>0</v>
      </c>
      <c r="AD18" s="23">
        <v>0</v>
      </c>
      <c r="AE18" s="23">
        <v>0</v>
      </c>
      <c r="AF18" s="23">
        <v>0</v>
      </c>
      <c r="AG18" s="23">
        <v>0</v>
      </c>
      <c r="AH18" s="27">
        <f t="shared" si="0"/>
        <v>1</v>
      </c>
      <c r="AI18" s="28" t="s">
        <v>183</v>
      </c>
      <c r="AJ18" s="28" t="s">
        <v>182</v>
      </c>
      <c r="AK18" s="28" t="s">
        <v>181</v>
      </c>
      <c r="AL18" s="28"/>
    </row>
    <row r="19" spans="1:38" ht="69" customHeight="1" x14ac:dyDescent="0.2">
      <c r="A19" s="20">
        <f t="shared" si="1"/>
        <v>8</v>
      </c>
      <c r="B19" s="95"/>
      <c r="C19" s="34" t="s">
        <v>84</v>
      </c>
      <c r="D19" s="39" t="s">
        <v>95</v>
      </c>
      <c r="E19" s="68" t="s">
        <v>328</v>
      </c>
      <c r="F19" s="69" t="s">
        <v>329</v>
      </c>
      <c r="G19" s="29"/>
      <c r="H19" s="31"/>
      <c r="I19" s="39" t="s">
        <v>33</v>
      </c>
      <c r="J19" s="39">
        <v>1</v>
      </c>
      <c r="K19" s="39">
        <v>1</v>
      </c>
      <c r="L19" s="10">
        <v>2021</v>
      </c>
      <c r="M19" s="39">
        <v>7</v>
      </c>
      <c r="N19" s="39">
        <v>30</v>
      </c>
      <c r="O19" s="10">
        <v>2021</v>
      </c>
      <c r="P19" s="39" t="s">
        <v>32</v>
      </c>
      <c r="Q19" s="39" t="s">
        <v>34</v>
      </c>
      <c r="R19" s="46">
        <v>0</v>
      </c>
      <c r="S19" s="23">
        <v>1</v>
      </c>
      <c r="T19" s="23">
        <v>0</v>
      </c>
      <c r="U19" s="23">
        <v>0</v>
      </c>
      <c r="V19" s="23">
        <v>0</v>
      </c>
      <c r="W19" s="23">
        <v>0</v>
      </c>
      <c r="X19" s="23">
        <v>0</v>
      </c>
      <c r="Y19" s="23">
        <v>0</v>
      </c>
      <c r="Z19" s="23">
        <v>0</v>
      </c>
      <c r="AA19" s="23">
        <v>0</v>
      </c>
      <c r="AB19" s="23">
        <v>0</v>
      </c>
      <c r="AC19" s="23">
        <v>0</v>
      </c>
      <c r="AD19" s="23">
        <v>0</v>
      </c>
      <c r="AE19" s="23">
        <v>0</v>
      </c>
      <c r="AF19" s="23">
        <v>0</v>
      </c>
      <c r="AG19" s="23">
        <v>0</v>
      </c>
      <c r="AH19" s="27">
        <f t="shared" si="0"/>
        <v>1</v>
      </c>
      <c r="AI19" s="28" t="s">
        <v>184</v>
      </c>
      <c r="AJ19" s="28" t="s">
        <v>185</v>
      </c>
      <c r="AK19" s="28" t="s">
        <v>180</v>
      </c>
      <c r="AL19" s="28"/>
    </row>
    <row r="20" spans="1:38" ht="72" customHeight="1" x14ac:dyDescent="0.2">
      <c r="A20" s="20">
        <f t="shared" si="1"/>
        <v>9</v>
      </c>
      <c r="B20" s="95"/>
      <c r="C20" s="34" t="s">
        <v>85</v>
      </c>
      <c r="D20" s="39" t="s">
        <v>96</v>
      </c>
      <c r="E20" s="68" t="s">
        <v>330</v>
      </c>
      <c r="F20" s="69" t="s">
        <v>331</v>
      </c>
      <c r="G20" s="29"/>
      <c r="H20" s="31"/>
      <c r="I20" s="39" t="s">
        <v>33</v>
      </c>
      <c r="J20" s="39">
        <v>1</v>
      </c>
      <c r="K20" s="39">
        <v>1</v>
      </c>
      <c r="L20" s="10">
        <v>2021</v>
      </c>
      <c r="M20" s="39">
        <v>12</v>
      </c>
      <c r="N20" s="39">
        <v>31</v>
      </c>
      <c r="O20" s="10">
        <v>2023</v>
      </c>
      <c r="P20" s="39" t="s">
        <v>42</v>
      </c>
      <c r="Q20" s="39" t="s">
        <v>441</v>
      </c>
      <c r="R20" s="46">
        <v>0</v>
      </c>
      <c r="S20" s="23">
        <v>0</v>
      </c>
      <c r="T20" s="23">
        <v>0</v>
      </c>
      <c r="U20" s="23">
        <v>0</v>
      </c>
      <c r="V20" s="23">
        <v>0</v>
      </c>
      <c r="W20" s="23">
        <v>0</v>
      </c>
      <c r="X20" s="23">
        <v>0</v>
      </c>
      <c r="Y20" s="23">
        <v>0</v>
      </c>
      <c r="Z20" s="23">
        <v>0</v>
      </c>
      <c r="AA20" s="23">
        <v>0</v>
      </c>
      <c r="AB20" s="23">
        <v>0</v>
      </c>
      <c r="AC20" s="23">
        <v>0</v>
      </c>
      <c r="AD20" s="23">
        <v>0</v>
      </c>
      <c r="AE20" s="23">
        <v>0</v>
      </c>
      <c r="AF20" s="23">
        <v>0</v>
      </c>
      <c r="AG20" s="23">
        <v>0</v>
      </c>
      <c r="AH20" s="27">
        <f t="shared" si="0"/>
        <v>0</v>
      </c>
      <c r="AI20" s="28"/>
      <c r="AJ20" s="28"/>
      <c r="AK20" s="28"/>
      <c r="AL20" s="28"/>
    </row>
    <row r="21" spans="1:38" ht="77.25" customHeight="1" x14ac:dyDescent="0.2">
      <c r="A21" s="20">
        <f t="shared" si="1"/>
        <v>10</v>
      </c>
      <c r="B21" s="95"/>
      <c r="C21" s="34" t="s">
        <v>86</v>
      </c>
      <c r="D21" s="39" t="s">
        <v>251</v>
      </c>
      <c r="E21" s="68" t="s">
        <v>332</v>
      </c>
      <c r="F21" s="69" t="s">
        <v>333</v>
      </c>
      <c r="G21" s="29"/>
      <c r="H21" s="31"/>
      <c r="I21" s="39" t="s">
        <v>33</v>
      </c>
      <c r="J21" s="39">
        <v>1</v>
      </c>
      <c r="K21" s="39">
        <v>1</v>
      </c>
      <c r="L21" s="10">
        <v>2021</v>
      </c>
      <c r="M21" s="39">
        <v>12</v>
      </c>
      <c r="N21" s="39">
        <v>31</v>
      </c>
      <c r="O21" s="10">
        <v>2023</v>
      </c>
      <c r="P21" s="39" t="s">
        <v>42</v>
      </c>
      <c r="Q21" s="39" t="s">
        <v>106</v>
      </c>
      <c r="R21" s="46">
        <v>0</v>
      </c>
      <c r="S21" s="23">
        <v>0</v>
      </c>
      <c r="T21" s="23">
        <v>0</v>
      </c>
      <c r="U21" s="23">
        <v>0</v>
      </c>
      <c r="V21" s="23">
        <v>0</v>
      </c>
      <c r="W21" s="23">
        <v>0.8</v>
      </c>
      <c r="X21" s="23">
        <v>0</v>
      </c>
      <c r="Y21" s="23">
        <v>0</v>
      </c>
      <c r="Z21" s="23">
        <v>0</v>
      </c>
      <c r="AA21" s="23">
        <v>0</v>
      </c>
      <c r="AB21" s="23">
        <v>0</v>
      </c>
      <c r="AC21" s="23">
        <v>0</v>
      </c>
      <c r="AD21" s="23">
        <v>0</v>
      </c>
      <c r="AE21" s="23">
        <v>0</v>
      </c>
      <c r="AF21" s="23">
        <v>0</v>
      </c>
      <c r="AG21" s="23">
        <v>0</v>
      </c>
      <c r="AH21" s="27">
        <f t="shared" si="0"/>
        <v>0.8</v>
      </c>
      <c r="AI21" s="28" t="s">
        <v>187</v>
      </c>
      <c r="AJ21" s="28" t="s">
        <v>186</v>
      </c>
      <c r="AK21" s="28" t="s">
        <v>179</v>
      </c>
      <c r="AL21" s="28"/>
    </row>
    <row r="22" spans="1:38" ht="112.5" customHeight="1" x14ac:dyDescent="0.2">
      <c r="A22" s="20">
        <f t="shared" si="1"/>
        <v>11</v>
      </c>
      <c r="B22" s="95"/>
      <c r="C22" s="34" t="s">
        <v>87</v>
      </c>
      <c r="D22" s="39" t="s">
        <v>252</v>
      </c>
      <c r="E22" s="68" t="s">
        <v>334</v>
      </c>
      <c r="F22" s="69" t="s">
        <v>335</v>
      </c>
      <c r="G22" s="29"/>
      <c r="H22" s="31"/>
      <c r="I22" s="39" t="s">
        <v>33</v>
      </c>
      <c r="J22" s="39">
        <v>1</v>
      </c>
      <c r="K22" s="39">
        <v>1</v>
      </c>
      <c r="L22" s="10">
        <v>2021</v>
      </c>
      <c r="M22" s="39">
        <v>12</v>
      </c>
      <c r="N22" s="39">
        <v>31</v>
      </c>
      <c r="O22" s="10">
        <v>2023</v>
      </c>
      <c r="P22" s="39" t="s">
        <v>42</v>
      </c>
      <c r="Q22" s="39" t="s">
        <v>34</v>
      </c>
      <c r="R22" s="46">
        <v>0</v>
      </c>
      <c r="S22" s="23">
        <v>0</v>
      </c>
      <c r="T22" s="23">
        <v>0</v>
      </c>
      <c r="U22" s="23">
        <v>0</v>
      </c>
      <c r="V22" s="23">
        <v>0</v>
      </c>
      <c r="W22" s="23">
        <v>0</v>
      </c>
      <c r="X22" s="23">
        <v>0</v>
      </c>
      <c r="Y22" s="23">
        <v>0</v>
      </c>
      <c r="Z22" s="23">
        <v>0</v>
      </c>
      <c r="AA22" s="23">
        <v>0</v>
      </c>
      <c r="AB22" s="23">
        <v>0</v>
      </c>
      <c r="AC22" s="23">
        <v>0</v>
      </c>
      <c r="AD22" s="23">
        <v>0</v>
      </c>
      <c r="AE22" s="23">
        <v>0</v>
      </c>
      <c r="AF22" s="23">
        <v>1</v>
      </c>
      <c r="AG22" s="23">
        <v>0</v>
      </c>
      <c r="AH22" s="27">
        <f t="shared" si="0"/>
        <v>1</v>
      </c>
      <c r="AI22" s="28" t="s">
        <v>439</v>
      </c>
      <c r="AJ22" s="28" t="s">
        <v>440</v>
      </c>
      <c r="AK22" s="28" t="s">
        <v>438</v>
      </c>
      <c r="AL22" s="28"/>
    </row>
    <row r="23" spans="1:38" ht="78.75" customHeight="1" x14ac:dyDescent="0.2">
      <c r="A23" s="20">
        <f t="shared" si="1"/>
        <v>12</v>
      </c>
      <c r="B23" s="95"/>
      <c r="C23" s="34" t="s">
        <v>88</v>
      </c>
      <c r="D23" s="39" t="s">
        <v>253</v>
      </c>
      <c r="E23" s="69" t="s">
        <v>336</v>
      </c>
      <c r="F23" s="69" t="s">
        <v>337</v>
      </c>
      <c r="G23" s="29"/>
      <c r="H23" s="39"/>
      <c r="I23" s="39" t="s">
        <v>36</v>
      </c>
      <c r="J23" s="39">
        <v>1</v>
      </c>
      <c r="K23" s="39">
        <v>1</v>
      </c>
      <c r="L23" s="10">
        <v>2021</v>
      </c>
      <c r="M23" s="39">
        <v>8</v>
      </c>
      <c r="N23" s="39">
        <v>30</v>
      </c>
      <c r="O23" s="10">
        <v>2023</v>
      </c>
      <c r="P23" s="39" t="s">
        <v>42</v>
      </c>
      <c r="Q23" s="39" t="s">
        <v>107</v>
      </c>
      <c r="R23" s="46">
        <v>0</v>
      </c>
      <c r="S23" s="23">
        <v>0</v>
      </c>
      <c r="T23" s="23">
        <v>0</v>
      </c>
      <c r="U23" s="23">
        <v>0</v>
      </c>
      <c r="V23" s="23">
        <v>0</v>
      </c>
      <c r="W23" s="23">
        <v>0</v>
      </c>
      <c r="X23" s="23">
        <v>0</v>
      </c>
      <c r="Y23" s="23">
        <v>0</v>
      </c>
      <c r="Z23" s="23">
        <v>1</v>
      </c>
      <c r="AA23" s="23">
        <v>0</v>
      </c>
      <c r="AB23" s="23">
        <v>0</v>
      </c>
      <c r="AC23" s="23">
        <v>0</v>
      </c>
      <c r="AD23" s="23">
        <v>0</v>
      </c>
      <c r="AE23" s="23">
        <v>0</v>
      </c>
      <c r="AF23" s="23">
        <v>0</v>
      </c>
      <c r="AG23" s="23">
        <v>0</v>
      </c>
      <c r="AH23" s="27">
        <f t="shared" si="0"/>
        <v>1</v>
      </c>
      <c r="AI23" s="28" t="s">
        <v>294</v>
      </c>
      <c r="AJ23" s="28" t="s">
        <v>295</v>
      </c>
      <c r="AK23" s="28" t="s">
        <v>296</v>
      </c>
      <c r="AL23" s="28"/>
    </row>
    <row r="24" spans="1:38" ht="90.75" customHeight="1" x14ac:dyDescent="0.2">
      <c r="A24" s="20">
        <f t="shared" si="1"/>
        <v>13</v>
      </c>
      <c r="B24" s="95"/>
      <c r="C24" s="34" t="s">
        <v>89</v>
      </c>
      <c r="D24" s="39" t="s">
        <v>254</v>
      </c>
      <c r="E24" s="69" t="s">
        <v>338</v>
      </c>
      <c r="F24" s="69" t="s">
        <v>339</v>
      </c>
      <c r="G24" s="29"/>
      <c r="H24" s="39"/>
      <c r="I24" s="39" t="s">
        <v>36</v>
      </c>
      <c r="J24" s="39">
        <v>1</v>
      </c>
      <c r="K24" s="39">
        <v>1</v>
      </c>
      <c r="L24" s="10">
        <v>2021</v>
      </c>
      <c r="M24" s="39">
        <v>10</v>
      </c>
      <c r="N24" s="39">
        <v>30</v>
      </c>
      <c r="O24" s="10">
        <v>2022</v>
      </c>
      <c r="P24" s="39" t="s">
        <v>42</v>
      </c>
      <c r="Q24" s="39" t="s">
        <v>34</v>
      </c>
      <c r="R24" s="46">
        <v>0</v>
      </c>
      <c r="S24" s="23">
        <v>0</v>
      </c>
      <c r="T24" s="23">
        <v>0</v>
      </c>
      <c r="U24" s="23">
        <v>0</v>
      </c>
      <c r="V24" s="23">
        <v>0</v>
      </c>
      <c r="W24" s="23">
        <v>0</v>
      </c>
      <c r="X24" s="23">
        <v>1</v>
      </c>
      <c r="Y24" s="23">
        <v>0</v>
      </c>
      <c r="Z24" s="23">
        <v>0</v>
      </c>
      <c r="AA24" s="23">
        <v>0</v>
      </c>
      <c r="AB24" s="23">
        <v>0</v>
      </c>
      <c r="AC24" s="23">
        <v>0</v>
      </c>
      <c r="AD24" s="23">
        <v>0</v>
      </c>
      <c r="AE24" s="23">
        <v>0</v>
      </c>
      <c r="AF24" s="23">
        <v>0</v>
      </c>
      <c r="AG24" s="23">
        <v>0</v>
      </c>
      <c r="AH24" s="27">
        <f t="shared" si="0"/>
        <v>1</v>
      </c>
      <c r="AI24" s="28" t="s">
        <v>422</v>
      </c>
      <c r="AJ24" s="28" t="s">
        <v>241</v>
      </c>
      <c r="AK24" s="28" t="s">
        <v>242</v>
      </c>
      <c r="AL24" s="28" t="s">
        <v>244</v>
      </c>
    </row>
    <row r="25" spans="1:38" ht="105" customHeight="1" x14ac:dyDescent="0.2">
      <c r="A25" s="20">
        <f t="shared" si="1"/>
        <v>14</v>
      </c>
      <c r="B25" s="95"/>
      <c r="C25" s="39" t="s">
        <v>90</v>
      </c>
      <c r="D25" s="39" t="s">
        <v>255</v>
      </c>
      <c r="E25" s="68" t="s">
        <v>340</v>
      </c>
      <c r="F25" s="68" t="s">
        <v>341</v>
      </c>
      <c r="G25" s="29"/>
      <c r="H25" s="39"/>
      <c r="I25" s="39" t="s">
        <v>41</v>
      </c>
      <c r="J25" s="39">
        <v>1</v>
      </c>
      <c r="K25" s="39">
        <v>1</v>
      </c>
      <c r="L25" s="10">
        <v>2021</v>
      </c>
      <c r="M25" s="39">
        <v>2</v>
      </c>
      <c r="N25" s="39">
        <v>28</v>
      </c>
      <c r="O25" s="10">
        <v>2022</v>
      </c>
      <c r="P25" s="39" t="s">
        <v>42</v>
      </c>
      <c r="Q25" s="39" t="s">
        <v>45</v>
      </c>
      <c r="R25" s="46">
        <v>0</v>
      </c>
      <c r="S25" s="23">
        <v>0</v>
      </c>
      <c r="T25" s="23">
        <v>0.4</v>
      </c>
      <c r="U25" s="23">
        <v>0.6</v>
      </c>
      <c r="V25" s="23">
        <v>0</v>
      </c>
      <c r="W25" s="23">
        <v>0</v>
      </c>
      <c r="X25" s="23">
        <v>0</v>
      </c>
      <c r="Y25" s="23">
        <v>0</v>
      </c>
      <c r="Z25" s="23">
        <v>0</v>
      </c>
      <c r="AA25" s="23">
        <v>0</v>
      </c>
      <c r="AB25" s="23">
        <v>0</v>
      </c>
      <c r="AC25" s="23">
        <v>0</v>
      </c>
      <c r="AD25" s="23">
        <v>0</v>
      </c>
      <c r="AE25" s="23">
        <v>0</v>
      </c>
      <c r="AF25" s="23">
        <v>0</v>
      </c>
      <c r="AG25" s="23">
        <v>0</v>
      </c>
      <c r="AH25" s="27">
        <f t="shared" si="0"/>
        <v>1</v>
      </c>
      <c r="AI25" s="28" t="s">
        <v>424</v>
      </c>
      <c r="AJ25" s="28" t="s">
        <v>423</v>
      </c>
      <c r="AK25" s="28" t="s">
        <v>245</v>
      </c>
      <c r="AL25" s="28"/>
    </row>
    <row r="26" spans="1:38" ht="142.5" customHeight="1" x14ac:dyDescent="0.2">
      <c r="A26" s="20">
        <f t="shared" si="1"/>
        <v>15</v>
      </c>
      <c r="B26" s="95"/>
      <c r="C26" s="39" t="s">
        <v>91</v>
      </c>
      <c r="D26" s="39" t="s">
        <v>256</v>
      </c>
      <c r="E26" s="69" t="s">
        <v>342</v>
      </c>
      <c r="F26" s="69" t="s">
        <v>343</v>
      </c>
      <c r="G26" s="29"/>
      <c r="H26" s="39"/>
      <c r="I26" s="39" t="s">
        <v>41</v>
      </c>
      <c r="J26" s="39">
        <v>1</v>
      </c>
      <c r="K26" s="39">
        <v>1</v>
      </c>
      <c r="L26" s="10">
        <v>2021</v>
      </c>
      <c r="M26" s="39">
        <v>6</v>
      </c>
      <c r="N26" s="39">
        <v>30</v>
      </c>
      <c r="O26" s="10">
        <v>2022</v>
      </c>
      <c r="P26" s="39" t="s">
        <v>42</v>
      </c>
      <c r="Q26" s="39" t="s">
        <v>46</v>
      </c>
      <c r="R26" s="46">
        <v>0</v>
      </c>
      <c r="S26" s="23">
        <v>0</v>
      </c>
      <c r="T26" s="23">
        <v>0</v>
      </c>
      <c r="U26" s="23">
        <v>0</v>
      </c>
      <c r="V26" s="23">
        <v>1</v>
      </c>
      <c r="W26" s="23">
        <v>0</v>
      </c>
      <c r="X26" s="23">
        <v>0</v>
      </c>
      <c r="Y26" s="23">
        <v>0</v>
      </c>
      <c r="Z26" s="23">
        <v>0</v>
      </c>
      <c r="AA26" s="23">
        <v>0</v>
      </c>
      <c r="AB26" s="23">
        <v>0</v>
      </c>
      <c r="AC26" s="23">
        <v>0</v>
      </c>
      <c r="AD26" s="23">
        <v>0</v>
      </c>
      <c r="AE26" s="23">
        <v>0</v>
      </c>
      <c r="AF26" s="23">
        <v>0</v>
      </c>
      <c r="AG26" s="23">
        <v>0</v>
      </c>
      <c r="AH26" s="27">
        <f t="shared" si="0"/>
        <v>1</v>
      </c>
      <c r="AI26" s="28" t="s">
        <v>190</v>
      </c>
      <c r="AJ26" s="28" t="s">
        <v>189</v>
      </c>
      <c r="AK26" s="28" t="s">
        <v>188</v>
      </c>
      <c r="AL26" s="28"/>
    </row>
    <row r="27" spans="1:38" ht="115.5" customHeight="1" x14ac:dyDescent="0.2">
      <c r="A27" s="20">
        <f t="shared" si="1"/>
        <v>16</v>
      </c>
      <c r="B27" s="95"/>
      <c r="C27" s="39" t="s">
        <v>137</v>
      </c>
      <c r="D27" s="39" t="s">
        <v>257</v>
      </c>
      <c r="E27" s="39" t="s">
        <v>344</v>
      </c>
      <c r="F27" s="39" t="s">
        <v>345</v>
      </c>
      <c r="G27" s="29"/>
      <c r="H27" s="39"/>
      <c r="I27" s="39" t="s">
        <v>41</v>
      </c>
      <c r="J27" s="39">
        <v>1</v>
      </c>
      <c r="K27" s="39">
        <v>1</v>
      </c>
      <c r="L27" s="10">
        <v>2021</v>
      </c>
      <c r="M27" s="39">
        <v>12</v>
      </c>
      <c r="N27" s="39">
        <v>31</v>
      </c>
      <c r="O27" s="10">
        <v>2023</v>
      </c>
      <c r="P27" s="39" t="s">
        <v>42</v>
      </c>
      <c r="Q27" s="39" t="s">
        <v>46</v>
      </c>
      <c r="R27" s="46">
        <v>0</v>
      </c>
      <c r="S27" s="23">
        <v>0</v>
      </c>
      <c r="T27" s="23">
        <v>0</v>
      </c>
      <c r="U27" s="23">
        <v>0</v>
      </c>
      <c r="V27" s="23">
        <v>0.5</v>
      </c>
      <c r="W27" s="23">
        <v>0</v>
      </c>
      <c r="X27" s="23">
        <v>0</v>
      </c>
      <c r="Y27" s="23">
        <v>0.5</v>
      </c>
      <c r="Z27" s="23">
        <v>0</v>
      </c>
      <c r="AA27" s="23">
        <v>0</v>
      </c>
      <c r="AB27" s="23">
        <v>0</v>
      </c>
      <c r="AC27" s="23">
        <v>0</v>
      </c>
      <c r="AD27" s="23">
        <v>0</v>
      </c>
      <c r="AE27" s="23">
        <v>0</v>
      </c>
      <c r="AF27" s="23">
        <v>0</v>
      </c>
      <c r="AG27" s="23">
        <v>0</v>
      </c>
      <c r="AH27" s="27">
        <f t="shared" si="0"/>
        <v>1</v>
      </c>
      <c r="AI27" s="28" t="s">
        <v>289</v>
      </c>
      <c r="AJ27" s="28" t="s">
        <v>191</v>
      </c>
      <c r="AK27" s="28" t="s">
        <v>288</v>
      </c>
      <c r="AL27" s="28"/>
    </row>
    <row r="28" spans="1:38" ht="110.25" customHeight="1" x14ac:dyDescent="0.2">
      <c r="A28" s="20">
        <f t="shared" si="1"/>
        <v>17</v>
      </c>
      <c r="B28" s="95"/>
      <c r="C28" s="39" t="s">
        <v>142</v>
      </c>
      <c r="D28" s="39" t="s">
        <v>258</v>
      </c>
      <c r="E28" s="69" t="s">
        <v>346</v>
      </c>
      <c r="F28" s="69" t="s">
        <v>347</v>
      </c>
      <c r="G28" s="29"/>
      <c r="H28" s="39"/>
      <c r="I28" s="39" t="s">
        <v>41</v>
      </c>
      <c r="J28" s="39">
        <v>1</v>
      </c>
      <c r="K28" s="39">
        <v>1</v>
      </c>
      <c r="L28" s="10">
        <v>2021</v>
      </c>
      <c r="M28" s="39">
        <v>12</v>
      </c>
      <c r="N28" s="39">
        <v>31</v>
      </c>
      <c r="O28" s="10">
        <v>2023</v>
      </c>
      <c r="P28" s="39" t="s">
        <v>42</v>
      </c>
      <c r="Q28" s="39" t="s">
        <v>46</v>
      </c>
      <c r="R28" s="46">
        <v>0</v>
      </c>
      <c r="S28" s="23">
        <v>0</v>
      </c>
      <c r="T28" s="23">
        <v>0</v>
      </c>
      <c r="U28" s="23">
        <v>0</v>
      </c>
      <c r="V28" s="23">
        <v>0</v>
      </c>
      <c r="W28" s="23">
        <v>0</v>
      </c>
      <c r="X28" s="23">
        <v>1</v>
      </c>
      <c r="Y28" s="23">
        <v>0</v>
      </c>
      <c r="Z28" s="23">
        <v>0</v>
      </c>
      <c r="AA28" s="23">
        <v>0</v>
      </c>
      <c r="AB28" s="23">
        <v>0</v>
      </c>
      <c r="AC28" s="23">
        <v>0</v>
      </c>
      <c r="AD28" s="23">
        <v>0</v>
      </c>
      <c r="AE28" s="23">
        <v>0</v>
      </c>
      <c r="AF28" s="23">
        <v>0</v>
      </c>
      <c r="AG28" s="23">
        <v>0</v>
      </c>
      <c r="AH28" s="27">
        <f t="shared" si="0"/>
        <v>1</v>
      </c>
      <c r="AI28" s="28" t="s">
        <v>281</v>
      </c>
      <c r="AJ28" s="28" t="s">
        <v>282</v>
      </c>
      <c r="AK28" s="28" t="s">
        <v>283</v>
      </c>
      <c r="AL28" s="28"/>
    </row>
    <row r="29" spans="1:38" ht="86.25" customHeight="1" x14ac:dyDescent="0.2">
      <c r="A29" s="20">
        <f t="shared" si="1"/>
        <v>18</v>
      </c>
      <c r="B29" s="95"/>
      <c r="C29" s="39" t="s">
        <v>138</v>
      </c>
      <c r="D29" s="39" t="s">
        <v>139</v>
      </c>
      <c r="E29" s="39" t="s">
        <v>348</v>
      </c>
      <c r="F29" s="39" t="s">
        <v>349</v>
      </c>
      <c r="G29" s="29"/>
      <c r="H29" s="39"/>
      <c r="I29" s="39" t="s">
        <v>41</v>
      </c>
      <c r="J29" s="39">
        <v>1</v>
      </c>
      <c r="K29" s="39">
        <v>1</v>
      </c>
      <c r="L29" s="10">
        <v>2021</v>
      </c>
      <c r="M29" s="39">
        <v>2</v>
      </c>
      <c r="N29" s="39">
        <v>28</v>
      </c>
      <c r="O29" s="10">
        <v>2022</v>
      </c>
      <c r="P29" s="39" t="s">
        <v>42</v>
      </c>
      <c r="Q29" s="39" t="s">
        <v>45</v>
      </c>
      <c r="R29" s="46">
        <v>0</v>
      </c>
      <c r="S29" s="23">
        <v>0</v>
      </c>
      <c r="T29" s="23">
        <v>0</v>
      </c>
      <c r="U29" s="23">
        <v>1</v>
      </c>
      <c r="V29" s="23">
        <v>0</v>
      </c>
      <c r="W29" s="23">
        <v>0</v>
      </c>
      <c r="X29" s="23">
        <v>0</v>
      </c>
      <c r="Y29" s="23">
        <v>0</v>
      </c>
      <c r="Z29" s="23">
        <v>0</v>
      </c>
      <c r="AA29" s="23">
        <v>0</v>
      </c>
      <c r="AB29" s="23">
        <v>0</v>
      </c>
      <c r="AC29" s="23">
        <v>0</v>
      </c>
      <c r="AD29" s="23">
        <v>0</v>
      </c>
      <c r="AE29" s="23">
        <v>0</v>
      </c>
      <c r="AF29" s="23">
        <v>0</v>
      </c>
      <c r="AG29" s="23">
        <v>0</v>
      </c>
      <c r="AH29" s="27">
        <f t="shared" si="0"/>
        <v>1</v>
      </c>
      <c r="AI29" s="28" t="s">
        <v>425</v>
      </c>
      <c r="AJ29" s="28" t="s">
        <v>194</v>
      </c>
      <c r="AK29" s="28" t="s">
        <v>192</v>
      </c>
      <c r="AL29" s="28"/>
    </row>
    <row r="30" spans="1:38" ht="124.5" customHeight="1" x14ac:dyDescent="0.2">
      <c r="A30" s="20">
        <f t="shared" si="1"/>
        <v>19</v>
      </c>
      <c r="B30" s="95"/>
      <c r="C30" s="34" t="s">
        <v>92</v>
      </c>
      <c r="D30" s="72" t="s">
        <v>97</v>
      </c>
      <c r="E30" s="69" t="s">
        <v>334</v>
      </c>
      <c r="F30" s="69" t="s">
        <v>350</v>
      </c>
      <c r="G30" s="29"/>
      <c r="H30" s="39"/>
      <c r="I30" s="39" t="s">
        <v>36</v>
      </c>
      <c r="J30" s="39">
        <v>1</v>
      </c>
      <c r="K30" s="39">
        <v>1</v>
      </c>
      <c r="L30" s="10">
        <v>2021</v>
      </c>
      <c r="M30" s="39">
        <v>6</v>
      </c>
      <c r="N30" s="39">
        <v>30</v>
      </c>
      <c r="O30" s="10">
        <v>2021</v>
      </c>
      <c r="P30" s="39" t="s">
        <v>42</v>
      </c>
      <c r="Q30" s="39" t="s">
        <v>34</v>
      </c>
      <c r="R30" s="46">
        <v>0</v>
      </c>
      <c r="S30" s="23">
        <v>1</v>
      </c>
      <c r="T30" s="23">
        <v>0</v>
      </c>
      <c r="U30" s="23">
        <v>0</v>
      </c>
      <c r="V30" s="23">
        <v>0</v>
      </c>
      <c r="W30" s="23">
        <v>0</v>
      </c>
      <c r="X30" s="23">
        <v>0</v>
      </c>
      <c r="Y30" s="23">
        <v>0</v>
      </c>
      <c r="Z30" s="23">
        <v>0</v>
      </c>
      <c r="AA30" s="23">
        <v>0</v>
      </c>
      <c r="AB30" s="23">
        <v>0</v>
      </c>
      <c r="AC30" s="23">
        <v>0</v>
      </c>
      <c r="AD30" s="23">
        <v>0</v>
      </c>
      <c r="AE30" s="23">
        <v>0</v>
      </c>
      <c r="AF30" s="23">
        <v>0</v>
      </c>
      <c r="AG30" s="23">
        <v>0</v>
      </c>
      <c r="AH30" s="27">
        <f t="shared" si="0"/>
        <v>1</v>
      </c>
      <c r="AI30" s="28" t="s">
        <v>426</v>
      </c>
      <c r="AJ30" s="28" t="s">
        <v>427</v>
      </c>
      <c r="AK30" s="28" t="s">
        <v>193</v>
      </c>
      <c r="AL30" s="28"/>
    </row>
    <row r="31" spans="1:38" ht="108.75" customHeight="1" x14ac:dyDescent="0.2">
      <c r="A31" s="20">
        <f t="shared" ref="A31:A72" si="2">1+A30</f>
        <v>20</v>
      </c>
      <c r="B31" s="95"/>
      <c r="C31" s="39" t="s">
        <v>140</v>
      </c>
      <c r="D31" s="65" t="s">
        <v>260</v>
      </c>
      <c r="E31" s="69" t="s">
        <v>351</v>
      </c>
      <c r="F31" s="69" t="s">
        <v>352</v>
      </c>
      <c r="G31" s="29"/>
      <c r="H31" s="39"/>
      <c r="I31" s="39" t="s">
        <v>36</v>
      </c>
      <c r="J31" s="39">
        <v>1</v>
      </c>
      <c r="K31" s="39">
        <v>1</v>
      </c>
      <c r="L31" s="10">
        <v>2021</v>
      </c>
      <c r="M31" s="39">
        <v>6</v>
      </c>
      <c r="N31" s="39">
        <v>30</v>
      </c>
      <c r="O31" s="10">
        <v>2022</v>
      </c>
      <c r="P31" s="39" t="s">
        <v>42</v>
      </c>
      <c r="Q31" s="39" t="s">
        <v>34</v>
      </c>
      <c r="R31" s="46">
        <v>0</v>
      </c>
      <c r="S31" s="23">
        <v>0</v>
      </c>
      <c r="T31" s="23">
        <v>0</v>
      </c>
      <c r="U31" s="23">
        <v>0</v>
      </c>
      <c r="V31" s="23">
        <v>1</v>
      </c>
      <c r="W31" s="23">
        <v>0</v>
      </c>
      <c r="X31" s="23">
        <v>0</v>
      </c>
      <c r="Y31" s="23">
        <v>0</v>
      </c>
      <c r="Z31" s="23">
        <v>0</v>
      </c>
      <c r="AA31" s="23">
        <v>0</v>
      </c>
      <c r="AB31" s="23">
        <v>0</v>
      </c>
      <c r="AC31" s="23">
        <v>0</v>
      </c>
      <c r="AD31" s="23">
        <v>0</v>
      </c>
      <c r="AE31" s="23">
        <v>0</v>
      </c>
      <c r="AF31" s="23">
        <v>0</v>
      </c>
      <c r="AG31" s="23">
        <v>0</v>
      </c>
      <c r="AH31" s="27">
        <f t="shared" si="0"/>
        <v>1</v>
      </c>
      <c r="AI31" s="28" t="s">
        <v>202</v>
      </c>
      <c r="AJ31" s="28" t="s">
        <v>201</v>
      </c>
      <c r="AK31" s="28" t="s">
        <v>195</v>
      </c>
      <c r="AL31" s="28"/>
    </row>
    <row r="32" spans="1:38" ht="97.5" customHeight="1" x14ac:dyDescent="0.2">
      <c r="A32" s="20">
        <f t="shared" si="2"/>
        <v>21</v>
      </c>
      <c r="B32" s="97" t="s">
        <v>25</v>
      </c>
      <c r="C32" s="55" t="s">
        <v>98</v>
      </c>
      <c r="D32" s="39" t="s">
        <v>100</v>
      </c>
      <c r="E32" s="68" t="s">
        <v>353</v>
      </c>
      <c r="F32" s="69" t="s">
        <v>354</v>
      </c>
      <c r="G32" s="29"/>
      <c r="H32" s="39"/>
      <c r="I32" s="39" t="s">
        <v>33</v>
      </c>
      <c r="J32" s="39">
        <v>1</v>
      </c>
      <c r="K32" s="39">
        <v>1</v>
      </c>
      <c r="L32" s="10">
        <v>2021</v>
      </c>
      <c r="M32" s="39">
        <v>12</v>
      </c>
      <c r="N32" s="39">
        <v>31</v>
      </c>
      <c r="O32" s="10">
        <v>2023</v>
      </c>
      <c r="P32" s="39" t="s">
        <v>42</v>
      </c>
      <c r="Q32" s="39" t="s">
        <v>441</v>
      </c>
      <c r="R32" s="46">
        <v>0</v>
      </c>
      <c r="S32" s="23">
        <v>0</v>
      </c>
      <c r="T32" s="23">
        <v>0</v>
      </c>
      <c r="U32" s="23">
        <v>0</v>
      </c>
      <c r="V32" s="23">
        <v>0</v>
      </c>
      <c r="W32" s="23">
        <v>0</v>
      </c>
      <c r="X32" s="23">
        <v>0</v>
      </c>
      <c r="Y32" s="23">
        <v>0</v>
      </c>
      <c r="Z32" s="23">
        <v>0.5</v>
      </c>
      <c r="AA32" s="23">
        <v>0</v>
      </c>
      <c r="AB32" s="23">
        <v>0</v>
      </c>
      <c r="AC32" s="23">
        <v>0</v>
      </c>
      <c r="AD32" s="23">
        <v>0</v>
      </c>
      <c r="AE32" s="23">
        <v>0</v>
      </c>
      <c r="AF32" s="23">
        <v>0</v>
      </c>
      <c r="AG32" s="23">
        <v>0</v>
      </c>
      <c r="AH32" s="27">
        <f t="shared" si="0"/>
        <v>0.5</v>
      </c>
      <c r="AI32" s="61" t="s">
        <v>297</v>
      </c>
      <c r="AJ32" s="61" t="s">
        <v>298</v>
      </c>
      <c r="AK32" s="61" t="s">
        <v>299</v>
      </c>
      <c r="AL32" s="28"/>
    </row>
    <row r="33" spans="1:38" ht="87.75" customHeight="1" x14ac:dyDescent="0.2">
      <c r="A33" s="20">
        <f t="shared" si="2"/>
        <v>22</v>
      </c>
      <c r="B33" s="97"/>
      <c r="C33" s="94" t="s">
        <v>99</v>
      </c>
      <c r="D33" s="39" t="s">
        <v>101</v>
      </c>
      <c r="E33" s="69" t="s">
        <v>355</v>
      </c>
      <c r="F33" s="69" t="s">
        <v>356</v>
      </c>
      <c r="G33" s="29"/>
      <c r="H33" s="39"/>
      <c r="I33" s="39" t="s">
        <v>33</v>
      </c>
      <c r="J33" s="39">
        <v>1</v>
      </c>
      <c r="K33" s="39">
        <v>1</v>
      </c>
      <c r="L33" s="10">
        <v>2021</v>
      </c>
      <c r="M33" s="39">
        <v>10</v>
      </c>
      <c r="N33" s="39">
        <v>30</v>
      </c>
      <c r="O33" s="10">
        <v>2022</v>
      </c>
      <c r="P33" s="39" t="s">
        <v>42</v>
      </c>
      <c r="Q33" s="39" t="s">
        <v>34</v>
      </c>
      <c r="R33" s="46">
        <v>0</v>
      </c>
      <c r="S33" s="23">
        <v>0</v>
      </c>
      <c r="T33" s="23">
        <v>0</v>
      </c>
      <c r="U33" s="23">
        <v>0</v>
      </c>
      <c r="V33" s="23">
        <v>0</v>
      </c>
      <c r="W33" s="23">
        <v>0</v>
      </c>
      <c r="X33" s="23">
        <v>1</v>
      </c>
      <c r="Y33" s="23">
        <v>0</v>
      </c>
      <c r="Z33" s="23">
        <v>0</v>
      </c>
      <c r="AA33" s="23">
        <v>0</v>
      </c>
      <c r="AB33" s="23">
        <v>0</v>
      </c>
      <c r="AC33" s="23">
        <v>0</v>
      </c>
      <c r="AD33" s="23">
        <v>0</v>
      </c>
      <c r="AE33" s="23">
        <v>0</v>
      </c>
      <c r="AF33" s="23">
        <v>0</v>
      </c>
      <c r="AG33" s="23">
        <v>0</v>
      </c>
      <c r="AH33" s="27">
        <f t="shared" si="0"/>
        <v>1</v>
      </c>
      <c r="AI33" s="28" t="s">
        <v>203</v>
      </c>
      <c r="AJ33" s="28" t="s">
        <v>200</v>
      </c>
      <c r="AK33" s="28" t="s">
        <v>196</v>
      </c>
      <c r="AL33" s="28"/>
    </row>
    <row r="34" spans="1:38" ht="127.5" customHeight="1" x14ac:dyDescent="0.2">
      <c r="A34" s="20">
        <f t="shared" si="2"/>
        <v>23</v>
      </c>
      <c r="B34" s="97"/>
      <c r="C34" s="94"/>
      <c r="D34" s="67" t="s">
        <v>261</v>
      </c>
      <c r="E34" s="68" t="s">
        <v>357</v>
      </c>
      <c r="F34" s="68" t="s">
        <v>324</v>
      </c>
      <c r="G34" s="29"/>
      <c r="H34" s="39"/>
      <c r="I34" s="39" t="s">
        <v>33</v>
      </c>
      <c r="J34" s="39">
        <v>1</v>
      </c>
      <c r="K34" s="39">
        <v>1</v>
      </c>
      <c r="L34" s="10">
        <v>2021</v>
      </c>
      <c r="M34" s="39">
        <v>2</v>
      </c>
      <c r="N34" s="39">
        <v>28</v>
      </c>
      <c r="O34" s="10">
        <v>2022</v>
      </c>
      <c r="P34" s="39" t="s">
        <v>42</v>
      </c>
      <c r="Q34" s="39" t="s">
        <v>34</v>
      </c>
      <c r="R34" s="46">
        <v>0</v>
      </c>
      <c r="S34" s="23">
        <v>0</v>
      </c>
      <c r="T34" s="23">
        <v>0</v>
      </c>
      <c r="U34" s="23">
        <v>1</v>
      </c>
      <c r="V34" s="23">
        <v>0</v>
      </c>
      <c r="W34" s="23">
        <v>0</v>
      </c>
      <c r="X34" s="23">
        <v>0</v>
      </c>
      <c r="Y34" s="23">
        <v>0</v>
      </c>
      <c r="Z34" s="23">
        <v>0</v>
      </c>
      <c r="AA34" s="23">
        <v>0</v>
      </c>
      <c r="AB34" s="23">
        <v>0</v>
      </c>
      <c r="AC34" s="23">
        <v>0</v>
      </c>
      <c r="AD34" s="23">
        <v>0</v>
      </c>
      <c r="AE34" s="23">
        <v>0</v>
      </c>
      <c r="AF34" s="23">
        <v>0</v>
      </c>
      <c r="AG34" s="23">
        <v>0</v>
      </c>
      <c r="AH34" s="27">
        <f t="shared" si="0"/>
        <v>1</v>
      </c>
      <c r="AI34" s="28" t="s">
        <v>204</v>
      </c>
      <c r="AJ34" s="28" t="s">
        <v>199</v>
      </c>
      <c r="AK34" s="28" t="s">
        <v>197</v>
      </c>
      <c r="AL34" s="28"/>
    </row>
    <row r="35" spans="1:38" ht="75" customHeight="1" x14ac:dyDescent="0.2">
      <c r="A35" s="20">
        <f t="shared" si="2"/>
        <v>24</v>
      </c>
      <c r="B35" s="97"/>
      <c r="C35" s="94" t="s">
        <v>60</v>
      </c>
      <c r="D35" s="39" t="s">
        <v>51</v>
      </c>
      <c r="E35" s="68" t="s">
        <v>358</v>
      </c>
      <c r="F35" s="68" t="s">
        <v>324</v>
      </c>
      <c r="G35" s="29"/>
      <c r="H35" s="31"/>
      <c r="I35" s="39" t="s">
        <v>33</v>
      </c>
      <c r="J35" s="39">
        <v>1</v>
      </c>
      <c r="K35" s="39">
        <v>1</v>
      </c>
      <c r="L35" s="10">
        <v>2021</v>
      </c>
      <c r="M35" s="39">
        <v>12</v>
      </c>
      <c r="N35" s="39">
        <v>31</v>
      </c>
      <c r="O35" s="10">
        <v>2023</v>
      </c>
      <c r="P35" s="39" t="s">
        <v>37</v>
      </c>
      <c r="Q35" s="39" t="s">
        <v>40</v>
      </c>
      <c r="R35" s="46">
        <v>0</v>
      </c>
      <c r="S35" s="23">
        <v>0</v>
      </c>
      <c r="T35" s="23">
        <v>0</v>
      </c>
      <c r="U35" s="23">
        <v>0</v>
      </c>
      <c r="V35" s="23">
        <v>0</v>
      </c>
      <c r="W35" s="23">
        <v>0</v>
      </c>
      <c r="X35" s="23">
        <v>0</v>
      </c>
      <c r="Y35" s="23">
        <v>0</v>
      </c>
      <c r="Z35" s="23">
        <v>0.5</v>
      </c>
      <c r="AA35" s="23">
        <v>0</v>
      </c>
      <c r="AB35" s="23">
        <v>0</v>
      </c>
      <c r="AC35" s="23">
        <v>0</v>
      </c>
      <c r="AD35" s="23">
        <v>0</v>
      </c>
      <c r="AE35" s="23">
        <v>0</v>
      </c>
      <c r="AF35" s="23">
        <v>0</v>
      </c>
      <c r="AG35" s="23">
        <v>0</v>
      </c>
      <c r="AH35" s="27">
        <f t="shared" si="0"/>
        <v>0.5</v>
      </c>
      <c r="AI35" s="61" t="s">
        <v>301</v>
      </c>
      <c r="AJ35" s="61" t="s">
        <v>302</v>
      </c>
      <c r="AK35" s="61" t="s">
        <v>300</v>
      </c>
      <c r="AL35" s="28"/>
    </row>
    <row r="36" spans="1:38" ht="93.75" customHeight="1" x14ac:dyDescent="0.2">
      <c r="A36" s="20">
        <f t="shared" si="2"/>
        <v>25</v>
      </c>
      <c r="B36" s="97"/>
      <c r="C36" s="94"/>
      <c r="D36" s="39" t="s">
        <v>359</v>
      </c>
      <c r="E36" s="68" t="s">
        <v>355</v>
      </c>
      <c r="F36" s="69" t="s">
        <v>356</v>
      </c>
      <c r="G36" s="29"/>
      <c r="H36" s="31"/>
      <c r="I36" s="39" t="s">
        <v>33</v>
      </c>
      <c r="J36" s="39">
        <v>1</v>
      </c>
      <c r="K36" s="39">
        <v>1</v>
      </c>
      <c r="L36" s="10">
        <v>2021</v>
      </c>
      <c r="M36" s="39">
        <v>10</v>
      </c>
      <c r="N36" s="39">
        <v>30</v>
      </c>
      <c r="O36" s="10">
        <v>2022</v>
      </c>
      <c r="P36" s="39" t="s">
        <v>37</v>
      </c>
      <c r="Q36" s="39" t="s">
        <v>34</v>
      </c>
      <c r="R36" s="46">
        <v>0</v>
      </c>
      <c r="S36" s="23">
        <v>0</v>
      </c>
      <c r="T36" s="23">
        <v>0</v>
      </c>
      <c r="U36" s="23">
        <v>0</v>
      </c>
      <c r="V36" s="23">
        <v>0</v>
      </c>
      <c r="W36" s="23">
        <v>0</v>
      </c>
      <c r="X36" s="23">
        <v>1</v>
      </c>
      <c r="Y36" s="23">
        <v>0</v>
      </c>
      <c r="Z36" s="23">
        <v>0</v>
      </c>
      <c r="AA36" s="23">
        <v>0</v>
      </c>
      <c r="AB36" s="23">
        <v>0</v>
      </c>
      <c r="AC36" s="23">
        <v>0</v>
      </c>
      <c r="AD36" s="23">
        <v>0</v>
      </c>
      <c r="AE36" s="23">
        <v>0</v>
      </c>
      <c r="AF36" s="23">
        <v>0</v>
      </c>
      <c r="AG36" s="23">
        <v>0</v>
      </c>
      <c r="AH36" s="27">
        <f t="shared" si="0"/>
        <v>1</v>
      </c>
      <c r="AI36" s="28" t="s">
        <v>262</v>
      </c>
      <c r="AJ36" s="28" t="s">
        <v>432</v>
      </c>
      <c r="AK36" s="28" t="s">
        <v>198</v>
      </c>
      <c r="AL36" s="28"/>
    </row>
    <row r="37" spans="1:38" ht="66.75" customHeight="1" x14ac:dyDescent="0.2">
      <c r="A37" s="20">
        <f t="shared" si="2"/>
        <v>26</v>
      </c>
      <c r="B37" s="97"/>
      <c r="C37" s="94" t="s">
        <v>61</v>
      </c>
      <c r="D37" s="39" t="s">
        <v>263</v>
      </c>
      <c r="E37" s="68" t="s">
        <v>360</v>
      </c>
      <c r="F37" s="68" t="s">
        <v>324</v>
      </c>
      <c r="G37" s="29"/>
      <c r="H37" s="31"/>
      <c r="I37" s="39" t="s">
        <v>35</v>
      </c>
      <c r="J37" s="39">
        <v>1</v>
      </c>
      <c r="K37" s="39">
        <v>1</v>
      </c>
      <c r="L37" s="10">
        <v>2021</v>
      </c>
      <c r="M37" s="39">
        <v>12</v>
      </c>
      <c r="N37" s="39">
        <v>31</v>
      </c>
      <c r="O37" s="10">
        <v>2023</v>
      </c>
      <c r="P37" s="39" t="s">
        <v>37</v>
      </c>
      <c r="Q37" s="39" t="s">
        <v>40</v>
      </c>
      <c r="R37" s="46">
        <v>0</v>
      </c>
      <c r="S37" s="23">
        <v>0</v>
      </c>
      <c r="T37" s="23">
        <v>0</v>
      </c>
      <c r="U37" s="23">
        <v>0</v>
      </c>
      <c r="V37" s="23">
        <v>0</v>
      </c>
      <c r="W37" s="23">
        <v>0</v>
      </c>
      <c r="X37" s="23">
        <v>0</v>
      </c>
      <c r="Y37" s="23">
        <v>0</v>
      </c>
      <c r="Z37" s="23">
        <v>0</v>
      </c>
      <c r="AA37" s="23">
        <v>0</v>
      </c>
      <c r="AB37" s="23">
        <v>0</v>
      </c>
      <c r="AC37" s="23">
        <v>0</v>
      </c>
      <c r="AD37" s="23">
        <v>0</v>
      </c>
      <c r="AE37" s="23">
        <v>0</v>
      </c>
      <c r="AF37" s="23">
        <v>0</v>
      </c>
      <c r="AG37" s="23">
        <v>0</v>
      </c>
      <c r="AH37" s="27">
        <f t="shared" si="0"/>
        <v>0</v>
      </c>
      <c r="AI37" s="28"/>
      <c r="AJ37" s="28"/>
      <c r="AK37" s="28"/>
      <c r="AL37" s="28"/>
    </row>
    <row r="38" spans="1:38" ht="153" customHeight="1" x14ac:dyDescent="0.2">
      <c r="A38" s="20">
        <f t="shared" si="2"/>
        <v>27</v>
      </c>
      <c r="B38" s="97"/>
      <c r="C38" s="94"/>
      <c r="D38" s="39" t="s">
        <v>264</v>
      </c>
      <c r="E38" s="69" t="s">
        <v>361</v>
      </c>
      <c r="F38" s="69" t="s">
        <v>362</v>
      </c>
      <c r="G38" s="29"/>
      <c r="H38" s="31"/>
      <c r="I38" s="39" t="s">
        <v>41</v>
      </c>
      <c r="J38" s="39">
        <v>1</v>
      </c>
      <c r="K38" s="39">
        <v>1</v>
      </c>
      <c r="L38" s="10">
        <v>2021</v>
      </c>
      <c r="M38" s="39">
        <v>12</v>
      </c>
      <c r="N38" s="39">
        <v>23</v>
      </c>
      <c r="O38" s="10">
        <v>2022</v>
      </c>
      <c r="P38" s="39" t="s">
        <v>37</v>
      </c>
      <c r="Q38" s="39" t="s">
        <v>45</v>
      </c>
      <c r="R38" s="46">
        <v>0</v>
      </c>
      <c r="S38" s="23">
        <v>0</v>
      </c>
      <c r="T38" s="23">
        <v>1</v>
      </c>
      <c r="U38" s="23">
        <v>0</v>
      </c>
      <c r="V38" s="23">
        <v>0</v>
      </c>
      <c r="W38" s="23">
        <v>0</v>
      </c>
      <c r="X38" s="23">
        <v>0</v>
      </c>
      <c r="Y38" s="23">
        <v>0</v>
      </c>
      <c r="Z38" s="23">
        <v>0</v>
      </c>
      <c r="AA38" s="63">
        <v>0</v>
      </c>
      <c r="AB38" s="23">
        <v>0</v>
      </c>
      <c r="AC38" s="23">
        <v>0</v>
      </c>
      <c r="AD38" s="23">
        <v>0</v>
      </c>
      <c r="AE38" s="23">
        <v>0</v>
      </c>
      <c r="AF38" s="23">
        <v>0</v>
      </c>
      <c r="AG38" s="23">
        <v>0</v>
      </c>
      <c r="AH38" s="27">
        <f t="shared" si="0"/>
        <v>1</v>
      </c>
      <c r="AI38" s="28" t="s">
        <v>433</v>
      </c>
      <c r="AJ38" s="28" t="s">
        <v>434</v>
      </c>
      <c r="AK38" s="28" t="s">
        <v>435</v>
      </c>
      <c r="AL38" s="28"/>
    </row>
    <row r="39" spans="1:38" ht="118.5" customHeight="1" x14ac:dyDescent="0.2">
      <c r="A39" s="20">
        <f t="shared" si="2"/>
        <v>28</v>
      </c>
      <c r="B39" s="91" t="s">
        <v>26</v>
      </c>
      <c r="C39" s="39" t="s">
        <v>62</v>
      </c>
      <c r="D39" s="39" t="s">
        <v>112</v>
      </c>
      <c r="E39" s="69" t="s">
        <v>363</v>
      </c>
      <c r="F39" s="69" t="s">
        <v>364</v>
      </c>
      <c r="G39" s="29"/>
      <c r="H39" s="31"/>
      <c r="I39" s="39" t="s">
        <v>38</v>
      </c>
      <c r="J39" s="39">
        <v>1</v>
      </c>
      <c r="K39" s="39">
        <v>1</v>
      </c>
      <c r="L39" s="10">
        <v>2021</v>
      </c>
      <c r="M39" s="39">
        <v>2</v>
      </c>
      <c r="N39" s="39">
        <v>28</v>
      </c>
      <c r="O39" s="10">
        <v>2022</v>
      </c>
      <c r="P39" s="39" t="s">
        <v>32</v>
      </c>
      <c r="Q39" s="39" t="s">
        <v>108</v>
      </c>
      <c r="R39" s="46">
        <v>0</v>
      </c>
      <c r="S39" s="23">
        <v>0</v>
      </c>
      <c r="T39" s="23">
        <v>0</v>
      </c>
      <c r="U39" s="23">
        <v>1</v>
      </c>
      <c r="V39" s="23">
        <v>0</v>
      </c>
      <c r="W39" s="23">
        <v>0</v>
      </c>
      <c r="X39" s="23">
        <v>0</v>
      </c>
      <c r="Y39" s="23">
        <v>0</v>
      </c>
      <c r="Z39" s="23">
        <v>0</v>
      </c>
      <c r="AA39" s="23">
        <v>0</v>
      </c>
      <c r="AB39" s="23">
        <v>0</v>
      </c>
      <c r="AC39" s="23">
        <v>0</v>
      </c>
      <c r="AD39" s="23">
        <v>0</v>
      </c>
      <c r="AE39" s="23">
        <v>0</v>
      </c>
      <c r="AF39" s="23">
        <v>0</v>
      </c>
      <c r="AG39" s="23">
        <v>0</v>
      </c>
      <c r="AH39" s="27">
        <f t="shared" si="0"/>
        <v>1</v>
      </c>
      <c r="AI39" s="28" t="s">
        <v>207</v>
      </c>
      <c r="AJ39" s="28" t="s">
        <v>206</v>
      </c>
      <c r="AK39" s="28" t="s">
        <v>205</v>
      </c>
      <c r="AL39" s="28"/>
    </row>
    <row r="40" spans="1:38" ht="147" customHeight="1" x14ac:dyDescent="0.2">
      <c r="A40" s="20">
        <f t="shared" si="2"/>
        <v>29</v>
      </c>
      <c r="B40" s="91"/>
      <c r="C40" s="39" t="s">
        <v>63</v>
      </c>
      <c r="D40" s="39" t="s">
        <v>56</v>
      </c>
      <c r="E40" s="69" t="s">
        <v>365</v>
      </c>
      <c r="F40" s="69" t="s">
        <v>366</v>
      </c>
      <c r="G40" s="29"/>
      <c r="H40" s="31"/>
      <c r="I40" s="39" t="s">
        <v>38</v>
      </c>
      <c r="J40" s="39">
        <v>1</v>
      </c>
      <c r="K40" s="39">
        <v>1</v>
      </c>
      <c r="L40" s="10">
        <v>2021</v>
      </c>
      <c r="M40" s="39">
        <v>12</v>
      </c>
      <c r="N40" s="39">
        <v>31</v>
      </c>
      <c r="O40" s="10">
        <v>2023</v>
      </c>
      <c r="P40" s="39" t="s">
        <v>32</v>
      </c>
      <c r="Q40" s="39" t="s">
        <v>108</v>
      </c>
      <c r="R40" s="46">
        <v>0</v>
      </c>
      <c r="S40" s="23">
        <v>0</v>
      </c>
      <c r="T40" s="23">
        <v>0</v>
      </c>
      <c r="U40" s="23">
        <v>0</v>
      </c>
      <c r="V40" s="23">
        <v>0</v>
      </c>
      <c r="W40" s="23">
        <v>0</v>
      </c>
      <c r="X40" s="23">
        <v>0</v>
      </c>
      <c r="Y40" s="23">
        <v>0</v>
      </c>
      <c r="Z40" s="23">
        <v>0</v>
      </c>
      <c r="AA40" s="23">
        <v>1</v>
      </c>
      <c r="AB40" s="23">
        <v>0</v>
      </c>
      <c r="AC40" s="23">
        <v>0</v>
      </c>
      <c r="AD40" s="23">
        <v>0</v>
      </c>
      <c r="AE40" s="23">
        <v>0</v>
      </c>
      <c r="AF40" s="23">
        <v>0</v>
      </c>
      <c r="AG40" s="23">
        <v>0</v>
      </c>
      <c r="AH40" s="27">
        <f t="shared" si="0"/>
        <v>1</v>
      </c>
      <c r="AI40" s="28" t="s">
        <v>303</v>
      </c>
      <c r="AJ40" s="28" t="s">
        <v>304</v>
      </c>
      <c r="AK40" s="28" t="s">
        <v>436</v>
      </c>
      <c r="AL40" s="28"/>
    </row>
    <row r="41" spans="1:38" ht="105" customHeight="1" x14ac:dyDescent="0.2">
      <c r="A41" s="20">
        <f t="shared" si="2"/>
        <v>30</v>
      </c>
      <c r="B41" s="91"/>
      <c r="C41" s="94" t="s">
        <v>52</v>
      </c>
      <c r="D41" s="39" t="s">
        <v>102</v>
      </c>
      <c r="E41" s="68" t="s">
        <v>367</v>
      </c>
      <c r="F41" s="68" t="s">
        <v>368</v>
      </c>
      <c r="G41" s="29">
        <v>90000000</v>
      </c>
      <c r="H41" s="31" t="s">
        <v>49</v>
      </c>
      <c r="I41" s="39" t="s">
        <v>38</v>
      </c>
      <c r="J41" s="39">
        <v>1</v>
      </c>
      <c r="K41" s="39">
        <v>1</v>
      </c>
      <c r="L41" s="10">
        <v>2021</v>
      </c>
      <c r="M41" s="39">
        <v>12</v>
      </c>
      <c r="N41" s="39">
        <v>31</v>
      </c>
      <c r="O41" s="10">
        <v>2023</v>
      </c>
      <c r="P41" s="39" t="s">
        <v>32</v>
      </c>
      <c r="Q41" s="39" t="s">
        <v>108</v>
      </c>
      <c r="R41" s="46">
        <v>0</v>
      </c>
      <c r="S41" s="23">
        <v>0</v>
      </c>
      <c r="T41" s="23">
        <v>0</v>
      </c>
      <c r="U41" s="23">
        <v>0</v>
      </c>
      <c r="V41" s="23">
        <v>0</v>
      </c>
      <c r="W41" s="23">
        <v>0</v>
      </c>
      <c r="X41" s="23">
        <v>0</v>
      </c>
      <c r="Y41" s="23">
        <v>1</v>
      </c>
      <c r="Z41" s="23">
        <v>0</v>
      </c>
      <c r="AA41" s="23">
        <v>0</v>
      </c>
      <c r="AB41" s="23">
        <v>0</v>
      </c>
      <c r="AC41" s="23">
        <v>0</v>
      </c>
      <c r="AD41" s="23">
        <v>0</v>
      </c>
      <c r="AE41" s="23">
        <v>0</v>
      </c>
      <c r="AF41" s="23">
        <v>0</v>
      </c>
      <c r="AG41" s="23">
        <v>0</v>
      </c>
      <c r="AH41" s="27">
        <f t="shared" si="0"/>
        <v>1</v>
      </c>
      <c r="AI41" s="28" t="s">
        <v>285</v>
      </c>
      <c r="AJ41" s="28" t="s">
        <v>286</v>
      </c>
      <c r="AK41" s="28" t="s">
        <v>305</v>
      </c>
      <c r="AL41" s="28" t="s">
        <v>287</v>
      </c>
    </row>
    <row r="42" spans="1:38" ht="102" customHeight="1" x14ac:dyDescent="0.2">
      <c r="A42" s="20">
        <f t="shared" si="2"/>
        <v>31</v>
      </c>
      <c r="B42" s="91"/>
      <c r="C42" s="94"/>
      <c r="D42" s="39" t="s">
        <v>103</v>
      </c>
      <c r="E42" s="69" t="s">
        <v>369</v>
      </c>
      <c r="F42" s="69" t="s">
        <v>324</v>
      </c>
      <c r="G42" s="29"/>
      <c r="H42" s="31"/>
      <c r="I42" s="39" t="s">
        <v>38</v>
      </c>
      <c r="J42" s="39">
        <v>1</v>
      </c>
      <c r="K42" s="39">
        <v>1</v>
      </c>
      <c r="L42" s="10">
        <v>2021</v>
      </c>
      <c r="M42" s="39">
        <v>12</v>
      </c>
      <c r="N42" s="39">
        <v>31</v>
      </c>
      <c r="O42" s="10">
        <v>2023</v>
      </c>
      <c r="P42" s="39" t="s">
        <v>32</v>
      </c>
      <c r="Q42" s="39" t="s">
        <v>108</v>
      </c>
      <c r="R42" s="46">
        <v>0</v>
      </c>
      <c r="S42" s="23">
        <v>0</v>
      </c>
      <c r="T42" s="23">
        <v>0</v>
      </c>
      <c r="U42" s="23">
        <v>0</v>
      </c>
      <c r="V42" s="23">
        <v>0</v>
      </c>
      <c r="W42" s="23">
        <v>0</v>
      </c>
      <c r="X42" s="23">
        <v>0</v>
      </c>
      <c r="Y42" s="23">
        <v>0</v>
      </c>
      <c r="Z42" s="23">
        <v>0</v>
      </c>
      <c r="AA42" s="23">
        <v>0</v>
      </c>
      <c r="AB42" s="23">
        <v>0</v>
      </c>
      <c r="AC42" s="23">
        <v>1</v>
      </c>
      <c r="AD42" s="23">
        <v>0</v>
      </c>
      <c r="AE42" s="23">
        <v>0</v>
      </c>
      <c r="AF42" s="23">
        <v>0</v>
      </c>
      <c r="AG42" s="23">
        <v>0</v>
      </c>
      <c r="AH42" s="27">
        <f t="shared" si="0"/>
        <v>1</v>
      </c>
      <c r="AI42" s="28" t="s">
        <v>313</v>
      </c>
      <c r="AJ42" s="28" t="s">
        <v>314</v>
      </c>
      <c r="AK42" s="28" t="s">
        <v>315</v>
      </c>
      <c r="AL42" s="28"/>
    </row>
    <row r="43" spans="1:38" ht="87" customHeight="1" x14ac:dyDescent="0.2">
      <c r="A43" s="20">
        <f t="shared" si="2"/>
        <v>32</v>
      </c>
      <c r="B43" s="91"/>
      <c r="C43" s="39" t="s">
        <v>113</v>
      </c>
      <c r="D43" s="39" t="s">
        <v>115</v>
      </c>
      <c r="E43" s="69" t="s">
        <v>370</v>
      </c>
      <c r="F43" s="69" t="s">
        <v>371</v>
      </c>
      <c r="G43" s="29"/>
      <c r="H43" s="31"/>
      <c r="I43" s="39" t="s">
        <v>38</v>
      </c>
      <c r="J43" s="39">
        <v>1</v>
      </c>
      <c r="K43" s="39">
        <v>1</v>
      </c>
      <c r="L43" s="10">
        <v>2021</v>
      </c>
      <c r="M43" s="39">
        <v>12</v>
      </c>
      <c r="N43" s="39">
        <v>31</v>
      </c>
      <c r="O43" s="10">
        <v>2023</v>
      </c>
      <c r="P43" s="39" t="s">
        <v>32</v>
      </c>
      <c r="Q43" s="39" t="s">
        <v>108</v>
      </c>
      <c r="R43" s="46">
        <v>0</v>
      </c>
      <c r="S43" s="23">
        <v>0</v>
      </c>
      <c r="T43" s="23">
        <v>0</v>
      </c>
      <c r="U43" s="23">
        <v>0</v>
      </c>
      <c r="V43" s="23">
        <v>0</v>
      </c>
      <c r="W43" s="23">
        <v>0</v>
      </c>
      <c r="X43" s="23">
        <v>0</v>
      </c>
      <c r="Y43" s="23">
        <v>0</v>
      </c>
      <c r="Z43" s="23">
        <v>0</v>
      </c>
      <c r="AA43" s="23">
        <v>1</v>
      </c>
      <c r="AB43" s="23">
        <v>0</v>
      </c>
      <c r="AC43" s="23">
        <v>0</v>
      </c>
      <c r="AD43" s="23">
        <v>0</v>
      </c>
      <c r="AE43" s="23">
        <v>0</v>
      </c>
      <c r="AF43" s="23">
        <v>0</v>
      </c>
      <c r="AG43" s="23">
        <v>0</v>
      </c>
      <c r="AH43" s="27">
        <f t="shared" si="0"/>
        <v>1</v>
      </c>
      <c r="AI43" s="28" t="s">
        <v>307</v>
      </c>
      <c r="AJ43" s="28" t="s">
        <v>308</v>
      </c>
      <c r="AK43" s="28" t="s">
        <v>306</v>
      </c>
      <c r="AL43" s="28"/>
    </row>
    <row r="44" spans="1:38" ht="73.5" customHeight="1" x14ac:dyDescent="0.2">
      <c r="A44" s="20">
        <f t="shared" si="2"/>
        <v>33</v>
      </c>
      <c r="B44" s="91"/>
      <c r="C44" s="39" t="s">
        <v>114</v>
      </c>
      <c r="D44" s="41" t="s">
        <v>259</v>
      </c>
      <c r="E44" s="69" t="s">
        <v>372</v>
      </c>
      <c r="F44" s="69" t="s">
        <v>349</v>
      </c>
      <c r="G44" s="29"/>
      <c r="H44" s="31"/>
      <c r="I44" s="39" t="s">
        <v>38</v>
      </c>
      <c r="J44" s="39">
        <v>1</v>
      </c>
      <c r="K44" s="39">
        <v>1</v>
      </c>
      <c r="L44" s="10">
        <v>2021</v>
      </c>
      <c r="M44" s="39">
        <v>2</v>
      </c>
      <c r="N44" s="39">
        <v>28</v>
      </c>
      <c r="O44" s="10">
        <v>2022</v>
      </c>
      <c r="P44" s="39" t="s">
        <v>32</v>
      </c>
      <c r="Q44" s="39" t="s">
        <v>108</v>
      </c>
      <c r="R44" s="46">
        <v>0</v>
      </c>
      <c r="S44" s="23">
        <v>0</v>
      </c>
      <c r="T44" s="23">
        <v>0</v>
      </c>
      <c r="U44" s="23">
        <v>1</v>
      </c>
      <c r="V44" s="23">
        <v>0</v>
      </c>
      <c r="W44" s="23">
        <v>0</v>
      </c>
      <c r="X44" s="23">
        <v>0</v>
      </c>
      <c r="Y44" s="23">
        <v>0</v>
      </c>
      <c r="Z44" s="23">
        <v>0</v>
      </c>
      <c r="AA44" s="23">
        <v>0</v>
      </c>
      <c r="AB44" s="23">
        <v>0</v>
      </c>
      <c r="AC44" s="23">
        <v>0</v>
      </c>
      <c r="AD44" s="23">
        <v>0</v>
      </c>
      <c r="AE44" s="23">
        <v>0</v>
      </c>
      <c r="AF44" s="23">
        <v>0</v>
      </c>
      <c r="AG44" s="23">
        <v>0</v>
      </c>
      <c r="AH44" s="27">
        <f t="shared" si="0"/>
        <v>1</v>
      </c>
      <c r="AI44" s="28" t="s">
        <v>209</v>
      </c>
      <c r="AJ44" s="28" t="s">
        <v>210</v>
      </c>
      <c r="AK44" s="28" t="s">
        <v>211</v>
      </c>
      <c r="AL44" s="28"/>
    </row>
    <row r="45" spans="1:38" ht="95.25" customHeight="1" x14ac:dyDescent="0.2">
      <c r="A45" s="20">
        <f t="shared" si="2"/>
        <v>34</v>
      </c>
      <c r="B45" s="92" t="s">
        <v>27</v>
      </c>
      <c r="C45" s="39" t="s">
        <v>116</v>
      </c>
      <c r="D45" s="39" t="s">
        <v>117</v>
      </c>
      <c r="E45" s="69" t="s">
        <v>373</v>
      </c>
      <c r="F45" s="69" t="s">
        <v>374</v>
      </c>
      <c r="G45" s="29"/>
      <c r="H45" s="31"/>
      <c r="I45" s="39" t="s">
        <v>38</v>
      </c>
      <c r="J45" s="39">
        <v>1</v>
      </c>
      <c r="K45" s="39">
        <v>1</v>
      </c>
      <c r="L45" s="10">
        <v>2021</v>
      </c>
      <c r="M45" s="39">
        <v>12</v>
      </c>
      <c r="N45" s="39">
        <v>31</v>
      </c>
      <c r="O45" s="10">
        <v>2023</v>
      </c>
      <c r="P45" s="39" t="s">
        <v>32</v>
      </c>
      <c r="Q45" s="39" t="s">
        <v>108</v>
      </c>
      <c r="R45" s="46">
        <v>0</v>
      </c>
      <c r="S45" s="23">
        <v>0</v>
      </c>
      <c r="T45" s="23">
        <v>0</v>
      </c>
      <c r="U45" s="23">
        <v>1</v>
      </c>
      <c r="V45" s="23">
        <v>0</v>
      </c>
      <c r="W45" s="23">
        <v>0</v>
      </c>
      <c r="X45" s="23">
        <v>0</v>
      </c>
      <c r="Y45" s="23">
        <v>0</v>
      </c>
      <c r="Z45" s="23">
        <v>0</v>
      </c>
      <c r="AA45" s="23">
        <v>0</v>
      </c>
      <c r="AB45" s="23">
        <v>0</v>
      </c>
      <c r="AC45" s="23">
        <v>0</v>
      </c>
      <c r="AD45" s="23">
        <v>0</v>
      </c>
      <c r="AE45" s="23">
        <v>0</v>
      </c>
      <c r="AF45" s="23">
        <v>0</v>
      </c>
      <c r="AG45" s="23">
        <v>0</v>
      </c>
      <c r="AH45" s="27">
        <f t="shared" si="0"/>
        <v>1</v>
      </c>
      <c r="AI45" s="28" t="s">
        <v>291</v>
      </c>
      <c r="AJ45" s="28" t="s">
        <v>208</v>
      </c>
      <c r="AK45" s="28" t="s">
        <v>290</v>
      </c>
      <c r="AL45" s="28"/>
    </row>
    <row r="46" spans="1:38" ht="107.25" customHeight="1" x14ac:dyDescent="0.2">
      <c r="A46" s="20">
        <f t="shared" si="2"/>
        <v>35</v>
      </c>
      <c r="B46" s="92"/>
      <c r="C46" s="39" t="s">
        <v>64</v>
      </c>
      <c r="D46" s="39" t="s">
        <v>265</v>
      </c>
      <c r="E46" s="69" t="s">
        <v>348</v>
      </c>
      <c r="F46" s="69" t="s">
        <v>349</v>
      </c>
      <c r="G46" s="29"/>
      <c r="H46" s="31"/>
      <c r="I46" s="39" t="s">
        <v>41</v>
      </c>
      <c r="J46" s="39">
        <v>1</v>
      </c>
      <c r="K46" s="39">
        <v>1</v>
      </c>
      <c r="L46" s="10">
        <v>2021</v>
      </c>
      <c r="M46" s="39">
        <v>11</v>
      </c>
      <c r="N46" s="39">
        <v>30</v>
      </c>
      <c r="O46" s="10">
        <v>2021</v>
      </c>
      <c r="P46" s="39" t="s">
        <v>32</v>
      </c>
      <c r="Q46" s="39" t="s">
        <v>46</v>
      </c>
      <c r="R46" s="46">
        <v>0</v>
      </c>
      <c r="S46" s="23">
        <v>0</v>
      </c>
      <c r="T46" s="30">
        <v>1</v>
      </c>
      <c r="U46" s="23">
        <v>0</v>
      </c>
      <c r="V46" s="23">
        <v>0</v>
      </c>
      <c r="W46" s="23">
        <v>0</v>
      </c>
      <c r="X46" s="23">
        <v>0</v>
      </c>
      <c r="Y46" s="23">
        <v>0</v>
      </c>
      <c r="Z46" s="23">
        <v>0</v>
      </c>
      <c r="AA46" s="23">
        <v>0</v>
      </c>
      <c r="AB46" s="23">
        <v>0</v>
      </c>
      <c r="AC46" s="23">
        <v>0</v>
      </c>
      <c r="AD46" s="23">
        <v>0</v>
      </c>
      <c r="AE46" s="23">
        <v>0</v>
      </c>
      <c r="AF46" s="23">
        <v>0</v>
      </c>
      <c r="AG46" s="23">
        <v>0</v>
      </c>
      <c r="AH46" s="27">
        <f t="shared" si="0"/>
        <v>1</v>
      </c>
      <c r="AI46" s="28" t="s">
        <v>214</v>
      </c>
      <c r="AJ46" s="28" t="s">
        <v>213</v>
      </c>
      <c r="AK46" s="28" t="s">
        <v>212</v>
      </c>
      <c r="AL46" s="28"/>
    </row>
    <row r="47" spans="1:38" ht="130.5" customHeight="1" x14ac:dyDescent="0.2">
      <c r="A47" s="20">
        <f t="shared" si="2"/>
        <v>36</v>
      </c>
      <c r="B47" s="92"/>
      <c r="C47" s="39" t="s">
        <v>65</v>
      </c>
      <c r="D47" s="39" t="s">
        <v>266</v>
      </c>
      <c r="E47" s="70" t="s">
        <v>416</v>
      </c>
      <c r="F47" s="39" t="s">
        <v>375</v>
      </c>
      <c r="G47" s="29"/>
      <c r="H47" s="31"/>
      <c r="I47" s="39" t="s">
        <v>41</v>
      </c>
      <c r="J47" s="39">
        <v>1</v>
      </c>
      <c r="K47" s="39">
        <v>1</v>
      </c>
      <c r="L47" s="10">
        <v>2021</v>
      </c>
      <c r="M47" s="39">
        <v>7</v>
      </c>
      <c r="N47" s="39">
        <v>30</v>
      </c>
      <c r="O47" s="10">
        <v>2023</v>
      </c>
      <c r="P47" s="39" t="s">
        <v>47</v>
      </c>
      <c r="Q47" s="39" t="s">
        <v>46</v>
      </c>
      <c r="R47" s="46">
        <v>0</v>
      </c>
      <c r="S47" s="23">
        <v>0</v>
      </c>
      <c r="T47" s="23">
        <v>0</v>
      </c>
      <c r="U47" s="23">
        <v>0</v>
      </c>
      <c r="V47" s="23">
        <v>0</v>
      </c>
      <c r="W47" s="23">
        <v>0</v>
      </c>
      <c r="X47" s="23">
        <v>0</v>
      </c>
      <c r="Y47" s="23">
        <v>0</v>
      </c>
      <c r="Z47" s="23">
        <v>0</v>
      </c>
      <c r="AA47" s="23">
        <v>0</v>
      </c>
      <c r="AB47" s="23">
        <v>0</v>
      </c>
      <c r="AC47" s="23">
        <v>0</v>
      </c>
      <c r="AD47" s="23">
        <v>0</v>
      </c>
      <c r="AE47" s="23">
        <v>1</v>
      </c>
      <c r="AF47" s="23">
        <v>0</v>
      </c>
      <c r="AG47" s="23">
        <v>0</v>
      </c>
      <c r="AH47" s="27">
        <f t="shared" si="0"/>
        <v>1</v>
      </c>
      <c r="AI47" s="28" t="s">
        <v>429</v>
      </c>
      <c r="AJ47" s="28" t="s">
        <v>430</v>
      </c>
      <c r="AK47" s="28" t="s">
        <v>431</v>
      </c>
      <c r="AL47" s="28"/>
    </row>
    <row r="48" spans="1:38" ht="147.75" customHeight="1" x14ac:dyDescent="0.2">
      <c r="A48" s="20">
        <f t="shared" si="2"/>
        <v>37</v>
      </c>
      <c r="B48" s="92"/>
      <c r="C48" s="39" t="s">
        <v>66</v>
      </c>
      <c r="D48" s="39" t="s">
        <v>267</v>
      </c>
      <c r="E48" s="39" t="s">
        <v>376</v>
      </c>
      <c r="F48" s="71" t="s">
        <v>377</v>
      </c>
      <c r="G48" s="29"/>
      <c r="H48" s="31"/>
      <c r="I48" s="39" t="s">
        <v>41</v>
      </c>
      <c r="J48" s="39">
        <v>1</v>
      </c>
      <c r="K48" s="39">
        <v>1</v>
      </c>
      <c r="L48" s="10">
        <v>2021</v>
      </c>
      <c r="M48" s="39">
        <v>6</v>
      </c>
      <c r="N48" s="39">
        <v>30</v>
      </c>
      <c r="O48" s="10">
        <v>2022</v>
      </c>
      <c r="P48" s="39" t="s">
        <v>42</v>
      </c>
      <c r="Q48" s="39" t="s">
        <v>46</v>
      </c>
      <c r="R48" s="46">
        <v>0</v>
      </c>
      <c r="S48" s="23">
        <v>0</v>
      </c>
      <c r="T48" s="23">
        <v>0</v>
      </c>
      <c r="U48" s="23">
        <v>0</v>
      </c>
      <c r="V48" s="23">
        <v>1</v>
      </c>
      <c r="W48" s="23">
        <v>0</v>
      </c>
      <c r="X48" s="23">
        <v>0</v>
      </c>
      <c r="Y48" s="23">
        <v>0</v>
      </c>
      <c r="Z48" s="23">
        <v>0</v>
      </c>
      <c r="AA48" s="23">
        <v>0</v>
      </c>
      <c r="AB48" s="23">
        <v>0</v>
      </c>
      <c r="AC48" s="23">
        <v>0</v>
      </c>
      <c r="AD48" s="23">
        <v>0</v>
      </c>
      <c r="AE48" s="23">
        <v>0</v>
      </c>
      <c r="AF48" s="23">
        <v>0</v>
      </c>
      <c r="AG48" s="23">
        <v>0</v>
      </c>
      <c r="AH48" s="27">
        <f t="shared" si="0"/>
        <v>1</v>
      </c>
      <c r="AI48" s="28" t="s">
        <v>217</v>
      </c>
      <c r="AJ48" s="28" t="s">
        <v>216</v>
      </c>
      <c r="AK48" s="28" t="s">
        <v>215</v>
      </c>
      <c r="AL48" s="28"/>
    </row>
    <row r="49" spans="1:38" ht="105.75" customHeight="1" x14ac:dyDescent="0.2">
      <c r="A49" s="20">
        <f t="shared" si="2"/>
        <v>38</v>
      </c>
      <c r="B49" s="93" t="s">
        <v>28</v>
      </c>
      <c r="C49" s="39" t="s">
        <v>118</v>
      </c>
      <c r="D49" s="39" t="s">
        <v>119</v>
      </c>
      <c r="E49" s="69" t="s">
        <v>378</v>
      </c>
      <c r="F49" s="69" t="s">
        <v>379</v>
      </c>
      <c r="G49" s="29"/>
      <c r="H49" s="31"/>
      <c r="I49" s="39" t="s">
        <v>39</v>
      </c>
      <c r="J49" s="39">
        <v>1</v>
      </c>
      <c r="K49" s="39">
        <v>1</v>
      </c>
      <c r="L49" s="10">
        <v>2021</v>
      </c>
      <c r="M49" s="39">
        <v>2</v>
      </c>
      <c r="N49" s="39">
        <v>28</v>
      </c>
      <c r="O49" s="10">
        <v>2022</v>
      </c>
      <c r="P49" s="39" t="s">
        <v>32</v>
      </c>
      <c r="Q49" s="39" t="s">
        <v>34</v>
      </c>
      <c r="R49" s="46">
        <v>0</v>
      </c>
      <c r="S49" s="23">
        <v>0</v>
      </c>
      <c r="T49" s="23">
        <v>0</v>
      </c>
      <c r="U49" s="23">
        <v>1</v>
      </c>
      <c r="V49" s="23">
        <v>0</v>
      </c>
      <c r="W49" s="23">
        <v>0</v>
      </c>
      <c r="X49" s="23">
        <v>0</v>
      </c>
      <c r="Y49" s="23">
        <v>0</v>
      </c>
      <c r="Z49" s="23">
        <v>0</v>
      </c>
      <c r="AA49" s="23">
        <v>0</v>
      </c>
      <c r="AB49" s="23">
        <v>0</v>
      </c>
      <c r="AC49" s="23">
        <v>0</v>
      </c>
      <c r="AD49" s="23">
        <v>0</v>
      </c>
      <c r="AE49" s="23">
        <v>0</v>
      </c>
      <c r="AF49" s="23">
        <v>0</v>
      </c>
      <c r="AG49" s="23">
        <v>0</v>
      </c>
      <c r="AH49" s="27">
        <f t="shared" si="0"/>
        <v>1</v>
      </c>
      <c r="AI49" s="28" t="s">
        <v>222</v>
      </c>
      <c r="AJ49" s="28" t="s">
        <v>221</v>
      </c>
      <c r="AK49" s="28" t="s">
        <v>218</v>
      </c>
      <c r="AL49" s="28"/>
    </row>
    <row r="50" spans="1:38" ht="84.75" customHeight="1" x14ac:dyDescent="0.2">
      <c r="A50" s="20">
        <f t="shared" si="2"/>
        <v>39</v>
      </c>
      <c r="B50" s="93"/>
      <c r="C50" s="39" t="s">
        <v>120</v>
      </c>
      <c r="D50" s="39" t="s">
        <v>268</v>
      </c>
      <c r="E50" s="69" t="s">
        <v>372</v>
      </c>
      <c r="F50" s="69" t="s">
        <v>349</v>
      </c>
      <c r="G50" s="29"/>
      <c r="H50" s="31"/>
      <c r="I50" s="39" t="s">
        <v>39</v>
      </c>
      <c r="J50" s="39">
        <v>1</v>
      </c>
      <c r="K50" s="39">
        <v>1</v>
      </c>
      <c r="L50" s="10">
        <v>2021</v>
      </c>
      <c r="M50" s="39">
        <v>2</v>
      </c>
      <c r="N50" s="39">
        <v>28</v>
      </c>
      <c r="O50" s="10">
        <v>2022</v>
      </c>
      <c r="P50" s="39" t="s">
        <v>32</v>
      </c>
      <c r="Q50" s="39" t="s">
        <v>40</v>
      </c>
      <c r="R50" s="46">
        <v>0</v>
      </c>
      <c r="S50" s="23">
        <v>0</v>
      </c>
      <c r="T50" s="23">
        <v>0</v>
      </c>
      <c r="U50" s="23">
        <v>1</v>
      </c>
      <c r="V50" s="23">
        <v>0</v>
      </c>
      <c r="W50" s="23">
        <v>0</v>
      </c>
      <c r="X50" s="23">
        <v>0</v>
      </c>
      <c r="Y50" s="23">
        <v>0</v>
      </c>
      <c r="Z50" s="23">
        <v>0</v>
      </c>
      <c r="AA50" s="23">
        <v>0</v>
      </c>
      <c r="AB50" s="23">
        <v>0</v>
      </c>
      <c r="AC50" s="23">
        <v>0</v>
      </c>
      <c r="AD50" s="23">
        <v>0</v>
      </c>
      <c r="AE50" s="23">
        <v>0</v>
      </c>
      <c r="AF50" s="23">
        <v>0</v>
      </c>
      <c r="AG50" s="23">
        <v>0</v>
      </c>
      <c r="AH50" s="27">
        <f t="shared" si="0"/>
        <v>1</v>
      </c>
      <c r="AI50" s="28" t="s">
        <v>450</v>
      </c>
      <c r="AJ50" s="28" t="s">
        <v>220</v>
      </c>
      <c r="AK50" s="28" t="s">
        <v>219</v>
      </c>
      <c r="AL50" s="28"/>
    </row>
    <row r="51" spans="1:38" ht="95.25" customHeight="1" x14ac:dyDescent="0.2">
      <c r="A51" s="20">
        <f t="shared" si="2"/>
        <v>40</v>
      </c>
      <c r="B51" s="93"/>
      <c r="C51" s="39" t="s">
        <v>121</v>
      </c>
      <c r="D51" s="39" t="s">
        <v>122</v>
      </c>
      <c r="E51" s="69" t="s">
        <v>380</v>
      </c>
      <c r="F51" s="69" t="s">
        <v>381</v>
      </c>
      <c r="G51" s="29"/>
      <c r="H51" s="31"/>
      <c r="I51" s="39" t="s">
        <v>39</v>
      </c>
      <c r="J51" s="39">
        <v>1</v>
      </c>
      <c r="K51" s="39">
        <v>1</v>
      </c>
      <c r="L51" s="10">
        <v>2021</v>
      </c>
      <c r="M51" s="39">
        <v>2</v>
      </c>
      <c r="N51" s="39">
        <v>28</v>
      </c>
      <c r="O51" s="10">
        <v>2022</v>
      </c>
      <c r="P51" s="39" t="s">
        <v>32</v>
      </c>
      <c r="Q51" s="39" t="s">
        <v>34</v>
      </c>
      <c r="R51" s="46">
        <v>0</v>
      </c>
      <c r="S51" s="23">
        <v>0</v>
      </c>
      <c r="T51" s="23">
        <v>0</v>
      </c>
      <c r="U51" s="23">
        <v>1</v>
      </c>
      <c r="V51" s="23">
        <v>0</v>
      </c>
      <c r="W51" s="23">
        <v>0</v>
      </c>
      <c r="X51" s="23">
        <v>0</v>
      </c>
      <c r="Y51" s="23">
        <v>0</v>
      </c>
      <c r="Z51" s="23">
        <v>0</v>
      </c>
      <c r="AA51" s="23">
        <v>0</v>
      </c>
      <c r="AB51" s="23">
        <v>0</v>
      </c>
      <c r="AC51" s="23">
        <v>0</v>
      </c>
      <c r="AD51" s="23">
        <v>0</v>
      </c>
      <c r="AE51" s="23">
        <v>0</v>
      </c>
      <c r="AF51" s="23">
        <v>0</v>
      </c>
      <c r="AG51" s="23">
        <v>0</v>
      </c>
      <c r="AH51" s="27">
        <f t="shared" si="0"/>
        <v>1</v>
      </c>
      <c r="AI51" s="28" t="s">
        <v>222</v>
      </c>
      <c r="AJ51" s="28" t="s">
        <v>221</v>
      </c>
      <c r="AK51" s="28" t="s">
        <v>218</v>
      </c>
      <c r="AL51" s="28"/>
    </row>
    <row r="52" spans="1:38" ht="114" customHeight="1" x14ac:dyDescent="0.2">
      <c r="A52" s="20">
        <f t="shared" si="2"/>
        <v>41</v>
      </c>
      <c r="B52" s="93"/>
      <c r="C52" s="39" t="s">
        <v>123</v>
      </c>
      <c r="D52" s="39" t="s">
        <v>269</v>
      </c>
      <c r="E52" s="39" t="s">
        <v>382</v>
      </c>
      <c r="F52" s="39" t="s">
        <v>383</v>
      </c>
      <c r="G52" s="29"/>
      <c r="H52" s="31"/>
      <c r="I52" s="39" t="s">
        <v>39</v>
      </c>
      <c r="J52" s="39">
        <v>1</v>
      </c>
      <c r="K52" s="39">
        <v>1</v>
      </c>
      <c r="L52" s="10">
        <v>2021</v>
      </c>
      <c r="M52" s="39">
        <v>2</v>
      </c>
      <c r="N52" s="39">
        <v>28</v>
      </c>
      <c r="O52" s="10">
        <v>2022</v>
      </c>
      <c r="P52" s="39" t="s">
        <v>32</v>
      </c>
      <c r="Q52" s="39" t="s">
        <v>34</v>
      </c>
      <c r="R52" s="46">
        <v>0</v>
      </c>
      <c r="S52" s="23">
        <v>0</v>
      </c>
      <c r="T52" s="23">
        <v>0</v>
      </c>
      <c r="U52" s="23">
        <v>1</v>
      </c>
      <c r="V52" s="23">
        <v>0</v>
      </c>
      <c r="W52" s="23">
        <v>0</v>
      </c>
      <c r="X52" s="23">
        <v>0</v>
      </c>
      <c r="Y52" s="23">
        <v>0</v>
      </c>
      <c r="Z52" s="23">
        <v>0</v>
      </c>
      <c r="AA52" s="23">
        <v>0</v>
      </c>
      <c r="AB52" s="23">
        <v>0</v>
      </c>
      <c r="AC52" s="23">
        <v>0</v>
      </c>
      <c r="AD52" s="23">
        <v>0</v>
      </c>
      <c r="AE52" s="23">
        <v>0</v>
      </c>
      <c r="AF52" s="23">
        <v>0</v>
      </c>
      <c r="AG52" s="23">
        <v>0</v>
      </c>
      <c r="AH52" s="27">
        <f t="shared" si="0"/>
        <v>1</v>
      </c>
      <c r="AI52" s="28" t="s">
        <v>225</v>
      </c>
      <c r="AJ52" s="28" t="s">
        <v>224</v>
      </c>
      <c r="AK52" s="28" t="s">
        <v>223</v>
      </c>
      <c r="AL52" s="28"/>
    </row>
    <row r="53" spans="1:38" ht="99.75" customHeight="1" x14ac:dyDescent="0.2">
      <c r="A53" s="20">
        <f t="shared" si="2"/>
        <v>42</v>
      </c>
      <c r="B53" s="93"/>
      <c r="C53" s="39" t="s">
        <v>128</v>
      </c>
      <c r="D53" s="39" t="s">
        <v>53</v>
      </c>
      <c r="E53" s="69" t="s">
        <v>417</v>
      </c>
      <c r="F53" s="69" t="s">
        <v>418</v>
      </c>
      <c r="G53" s="29">
        <v>136000000</v>
      </c>
      <c r="H53" s="31" t="s">
        <v>111</v>
      </c>
      <c r="I53" s="39" t="s">
        <v>39</v>
      </c>
      <c r="J53" s="39">
        <v>1</v>
      </c>
      <c r="K53" s="39">
        <v>1</v>
      </c>
      <c r="L53" s="10">
        <v>2021</v>
      </c>
      <c r="M53" s="39">
        <v>12</v>
      </c>
      <c r="N53" s="39">
        <v>31</v>
      </c>
      <c r="O53" s="10">
        <v>2023</v>
      </c>
      <c r="P53" s="39" t="s">
        <v>32</v>
      </c>
      <c r="Q53" s="39" t="s">
        <v>40</v>
      </c>
      <c r="R53" s="46">
        <v>0</v>
      </c>
      <c r="S53" s="23">
        <v>0</v>
      </c>
      <c r="T53" s="23">
        <v>0</v>
      </c>
      <c r="U53" s="23">
        <v>0</v>
      </c>
      <c r="V53" s="23">
        <v>0</v>
      </c>
      <c r="W53" s="23">
        <v>0</v>
      </c>
      <c r="X53" s="23">
        <v>0</v>
      </c>
      <c r="Y53" s="23">
        <v>0</v>
      </c>
      <c r="Z53" s="23">
        <v>0</v>
      </c>
      <c r="AA53" s="23">
        <v>0</v>
      </c>
      <c r="AB53" s="23">
        <v>0</v>
      </c>
      <c r="AC53" s="23">
        <v>0</v>
      </c>
      <c r="AD53" s="23">
        <v>1</v>
      </c>
      <c r="AE53" s="23">
        <v>0</v>
      </c>
      <c r="AF53" s="23">
        <v>0</v>
      </c>
      <c r="AG53" s="23">
        <v>0</v>
      </c>
      <c r="AH53" s="27">
        <f t="shared" si="0"/>
        <v>1</v>
      </c>
      <c r="AI53" s="28" t="s">
        <v>420</v>
      </c>
      <c r="AJ53" s="28" t="s">
        <v>421</v>
      </c>
      <c r="AK53" s="28" t="s">
        <v>419</v>
      </c>
      <c r="AL53" s="28" t="s">
        <v>453</v>
      </c>
    </row>
    <row r="54" spans="1:38" ht="114" customHeight="1" x14ac:dyDescent="0.2">
      <c r="A54" s="20">
        <f t="shared" si="2"/>
        <v>43</v>
      </c>
      <c r="B54" s="93"/>
      <c r="C54" s="39" t="s">
        <v>143</v>
      </c>
      <c r="D54" s="39" t="s">
        <v>270</v>
      </c>
      <c r="E54" s="39" t="s">
        <v>384</v>
      </c>
      <c r="F54" s="39" t="s">
        <v>385</v>
      </c>
      <c r="G54" s="29"/>
      <c r="H54" s="31"/>
      <c r="I54" s="39" t="s">
        <v>39</v>
      </c>
      <c r="J54" s="39">
        <v>1</v>
      </c>
      <c r="K54" s="39">
        <v>1</v>
      </c>
      <c r="L54" s="10">
        <v>2021</v>
      </c>
      <c r="M54" s="39">
        <v>6</v>
      </c>
      <c r="N54" s="39">
        <v>30</v>
      </c>
      <c r="O54" s="10">
        <v>2022</v>
      </c>
      <c r="P54" s="39" t="s">
        <v>32</v>
      </c>
      <c r="Q54" s="39" t="s">
        <v>34</v>
      </c>
      <c r="R54" s="46">
        <v>0</v>
      </c>
      <c r="S54" s="23">
        <v>0</v>
      </c>
      <c r="T54" s="23">
        <v>0</v>
      </c>
      <c r="U54" s="23">
        <v>0</v>
      </c>
      <c r="V54" s="23">
        <v>1</v>
      </c>
      <c r="W54" s="23">
        <v>0</v>
      </c>
      <c r="X54" s="23">
        <v>0</v>
      </c>
      <c r="Y54" s="23">
        <v>0</v>
      </c>
      <c r="Z54" s="23">
        <v>0</v>
      </c>
      <c r="AA54" s="23">
        <v>0</v>
      </c>
      <c r="AB54" s="23">
        <v>0</v>
      </c>
      <c r="AC54" s="23">
        <v>0</v>
      </c>
      <c r="AD54" s="23">
        <v>0</v>
      </c>
      <c r="AE54" s="23">
        <v>0</v>
      </c>
      <c r="AF54" s="23">
        <v>0</v>
      </c>
      <c r="AG54" s="23">
        <v>0</v>
      </c>
      <c r="AH54" s="27">
        <f t="shared" si="0"/>
        <v>1</v>
      </c>
      <c r="AI54" s="28" t="s">
        <v>239</v>
      </c>
      <c r="AJ54" s="28" t="s">
        <v>238</v>
      </c>
      <c r="AK54" s="28" t="s">
        <v>226</v>
      </c>
      <c r="AL54" s="28"/>
    </row>
    <row r="55" spans="1:38" ht="113.25" customHeight="1" x14ac:dyDescent="0.2">
      <c r="A55" s="20">
        <f t="shared" si="2"/>
        <v>44</v>
      </c>
      <c r="B55" s="93"/>
      <c r="C55" s="39" t="s">
        <v>124</v>
      </c>
      <c r="D55" s="39" t="s">
        <v>271</v>
      </c>
      <c r="E55" s="69" t="s">
        <v>386</v>
      </c>
      <c r="F55" s="69" t="s">
        <v>387</v>
      </c>
      <c r="G55" s="29"/>
      <c r="H55" s="31"/>
      <c r="I55" s="39" t="s">
        <v>39</v>
      </c>
      <c r="J55" s="39">
        <v>1</v>
      </c>
      <c r="K55" s="39">
        <v>1</v>
      </c>
      <c r="L55" s="10">
        <v>2021</v>
      </c>
      <c r="M55" s="39">
        <v>2</v>
      </c>
      <c r="N55" s="39">
        <v>28</v>
      </c>
      <c r="O55" s="10">
        <v>2022</v>
      </c>
      <c r="P55" s="39" t="s">
        <v>32</v>
      </c>
      <c r="Q55" s="39" t="s">
        <v>34</v>
      </c>
      <c r="R55" s="46">
        <v>0</v>
      </c>
      <c r="S55" s="23">
        <v>0</v>
      </c>
      <c r="T55" s="23">
        <v>0</v>
      </c>
      <c r="U55" s="23">
        <v>1</v>
      </c>
      <c r="V55" s="23">
        <v>0</v>
      </c>
      <c r="W55" s="23">
        <v>0</v>
      </c>
      <c r="X55" s="23">
        <v>0</v>
      </c>
      <c r="Y55" s="23">
        <v>0</v>
      </c>
      <c r="Z55" s="23">
        <v>0</v>
      </c>
      <c r="AA55" s="23">
        <v>0</v>
      </c>
      <c r="AB55" s="23">
        <v>0</v>
      </c>
      <c r="AC55" s="23">
        <v>0</v>
      </c>
      <c r="AD55" s="23">
        <v>0</v>
      </c>
      <c r="AE55" s="23">
        <v>0</v>
      </c>
      <c r="AF55" s="23">
        <v>0</v>
      </c>
      <c r="AG55" s="23">
        <v>0</v>
      </c>
      <c r="AH55" s="27">
        <f t="shared" si="0"/>
        <v>1</v>
      </c>
      <c r="AI55" s="28" t="s">
        <v>233</v>
      </c>
      <c r="AJ55" s="28" t="s">
        <v>232</v>
      </c>
      <c r="AK55" s="28" t="s">
        <v>227</v>
      </c>
      <c r="AL55" s="28"/>
    </row>
    <row r="56" spans="1:38" ht="136.5" customHeight="1" x14ac:dyDescent="0.2">
      <c r="A56" s="20">
        <f t="shared" si="2"/>
        <v>45</v>
      </c>
      <c r="B56" s="93"/>
      <c r="C56" s="39" t="s">
        <v>125</v>
      </c>
      <c r="D56" s="39" t="s">
        <v>272</v>
      </c>
      <c r="E56" s="69" t="s">
        <v>372</v>
      </c>
      <c r="F56" s="69" t="s">
        <v>349</v>
      </c>
      <c r="G56" s="29"/>
      <c r="H56" s="31"/>
      <c r="I56" s="39" t="s">
        <v>39</v>
      </c>
      <c r="J56" s="39">
        <v>1</v>
      </c>
      <c r="K56" s="39">
        <v>1</v>
      </c>
      <c r="L56" s="10">
        <v>2021</v>
      </c>
      <c r="M56" s="39">
        <v>2</v>
      </c>
      <c r="N56" s="39">
        <v>28</v>
      </c>
      <c r="O56" s="10">
        <v>2022</v>
      </c>
      <c r="P56" s="39" t="s">
        <v>32</v>
      </c>
      <c r="Q56" s="39" t="s">
        <v>40</v>
      </c>
      <c r="R56" s="46">
        <v>0</v>
      </c>
      <c r="S56" s="23">
        <v>0</v>
      </c>
      <c r="T56" s="23">
        <v>0</v>
      </c>
      <c r="U56" s="23">
        <v>1</v>
      </c>
      <c r="V56" s="23">
        <v>0</v>
      </c>
      <c r="W56" s="23">
        <v>0</v>
      </c>
      <c r="X56" s="23">
        <v>0</v>
      </c>
      <c r="Y56" s="23">
        <v>0</v>
      </c>
      <c r="Z56" s="23">
        <v>0</v>
      </c>
      <c r="AA56" s="23">
        <v>0</v>
      </c>
      <c r="AB56" s="23">
        <v>0</v>
      </c>
      <c r="AC56" s="23">
        <v>0</v>
      </c>
      <c r="AD56" s="23">
        <v>0</v>
      </c>
      <c r="AE56" s="23">
        <v>0</v>
      </c>
      <c r="AF56" s="23">
        <v>0</v>
      </c>
      <c r="AG56" s="23">
        <v>0</v>
      </c>
      <c r="AH56" s="27">
        <f t="shared" si="0"/>
        <v>1</v>
      </c>
      <c r="AI56" s="28" t="s">
        <v>234</v>
      </c>
      <c r="AJ56" s="28" t="s">
        <v>231</v>
      </c>
      <c r="AK56" s="28" t="s">
        <v>228</v>
      </c>
      <c r="AL56" s="28"/>
    </row>
    <row r="57" spans="1:38" ht="293.25" customHeight="1" x14ac:dyDescent="0.2">
      <c r="A57" s="20">
        <f t="shared" si="2"/>
        <v>46</v>
      </c>
      <c r="B57" s="93"/>
      <c r="C57" s="94" t="s">
        <v>129</v>
      </c>
      <c r="D57" s="39" t="s">
        <v>104</v>
      </c>
      <c r="E57" s="69" t="s">
        <v>389</v>
      </c>
      <c r="F57" s="69" t="s">
        <v>388</v>
      </c>
      <c r="G57" s="29">
        <v>120000000</v>
      </c>
      <c r="H57" s="31"/>
      <c r="I57" s="39" t="s">
        <v>39</v>
      </c>
      <c r="J57" s="39">
        <v>1</v>
      </c>
      <c r="K57" s="39">
        <v>1</v>
      </c>
      <c r="L57" s="10">
        <v>2021</v>
      </c>
      <c r="M57" s="39">
        <v>11</v>
      </c>
      <c r="N57" s="39">
        <v>30</v>
      </c>
      <c r="O57" s="10">
        <v>2021</v>
      </c>
      <c r="P57" s="39" t="s">
        <v>32</v>
      </c>
      <c r="Q57" s="39" t="s">
        <v>50</v>
      </c>
      <c r="R57" s="46">
        <v>0</v>
      </c>
      <c r="S57" s="23">
        <v>0</v>
      </c>
      <c r="T57" s="23">
        <v>1</v>
      </c>
      <c r="U57" s="23">
        <v>0</v>
      </c>
      <c r="V57" s="23">
        <v>0</v>
      </c>
      <c r="W57" s="23">
        <v>0</v>
      </c>
      <c r="X57" s="23">
        <v>0</v>
      </c>
      <c r="Y57" s="23">
        <v>0</v>
      </c>
      <c r="Z57" s="23">
        <v>0</v>
      </c>
      <c r="AA57" s="23">
        <v>0</v>
      </c>
      <c r="AB57" s="23">
        <v>0</v>
      </c>
      <c r="AC57" s="23">
        <v>0</v>
      </c>
      <c r="AD57" s="23">
        <v>0</v>
      </c>
      <c r="AE57" s="23">
        <v>0</v>
      </c>
      <c r="AF57" s="23">
        <v>0</v>
      </c>
      <c r="AG57" s="23">
        <v>0</v>
      </c>
      <c r="AH57" s="27">
        <f t="shared" si="0"/>
        <v>1</v>
      </c>
      <c r="AI57" s="28" t="s">
        <v>230</v>
      </c>
      <c r="AJ57" s="28" t="s">
        <v>229</v>
      </c>
      <c r="AK57" s="28" t="s">
        <v>451</v>
      </c>
      <c r="AL57" s="28" t="s">
        <v>452</v>
      </c>
    </row>
    <row r="58" spans="1:38" ht="71.25" customHeight="1" x14ac:dyDescent="0.2">
      <c r="A58" s="20">
        <f t="shared" si="2"/>
        <v>47</v>
      </c>
      <c r="B58" s="93"/>
      <c r="C58" s="94"/>
      <c r="D58" s="39" t="s">
        <v>105</v>
      </c>
      <c r="E58" s="69" t="s">
        <v>390</v>
      </c>
      <c r="F58" s="69" t="s">
        <v>391</v>
      </c>
      <c r="G58" s="29"/>
      <c r="H58" s="31"/>
      <c r="I58" s="39" t="s">
        <v>39</v>
      </c>
      <c r="J58" s="39">
        <v>1</v>
      </c>
      <c r="K58" s="39">
        <v>1</v>
      </c>
      <c r="L58" s="10">
        <v>2021</v>
      </c>
      <c r="M58" s="39">
        <v>6</v>
      </c>
      <c r="N58" s="39">
        <v>30</v>
      </c>
      <c r="O58" s="10">
        <v>2022</v>
      </c>
      <c r="P58" s="39" t="s">
        <v>32</v>
      </c>
      <c r="Q58" s="39" t="s">
        <v>50</v>
      </c>
      <c r="R58" s="46">
        <v>0</v>
      </c>
      <c r="S58" s="23">
        <v>0</v>
      </c>
      <c r="T58" s="23">
        <v>0</v>
      </c>
      <c r="U58" s="23">
        <v>0</v>
      </c>
      <c r="V58" s="23">
        <v>1</v>
      </c>
      <c r="W58" s="23">
        <v>0</v>
      </c>
      <c r="X58" s="23">
        <v>0</v>
      </c>
      <c r="Y58" s="23">
        <v>0</v>
      </c>
      <c r="Z58" s="23">
        <v>0</v>
      </c>
      <c r="AA58" s="23">
        <v>0</v>
      </c>
      <c r="AB58" s="23">
        <v>0</v>
      </c>
      <c r="AC58" s="23">
        <v>0</v>
      </c>
      <c r="AD58" s="23">
        <v>0</v>
      </c>
      <c r="AE58" s="23">
        <v>0</v>
      </c>
      <c r="AF58" s="23">
        <v>0</v>
      </c>
      <c r="AG58" s="23">
        <v>0</v>
      </c>
      <c r="AH58" s="27">
        <f t="shared" si="0"/>
        <v>1</v>
      </c>
      <c r="AI58" s="28" t="s">
        <v>237</v>
      </c>
      <c r="AJ58" s="28" t="s">
        <v>236</v>
      </c>
      <c r="AK58" s="28" t="s">
        <v>235</v>
      </c>
      <c r="AL58" s="28"/>
    </row>
    <row r="59" spans="1:38" ht="135" customHeight="1" x14ac:dyDescent="0.2">
      <c r="A59" s="20">
        <f t="shared" si="2"/>
        <v>48</v>
      </c>
      <c r="B59" s="93"/>
      <c r="C59" s="39" t="s">
        <v>130</v>
      </c>
      <c r="D59" s="39" t="s">
        <v>48</v>
      </c>
      <c r="E59" s="69" t="s">
        <v>392</v>
      </c>
      <c r="F59" s="69" t="s">
        <v>393</v>
      </c>
      <c r="G59" s="29"/>
      <c r="H59" s="31"/>
      <c r="I59" s="39" t="s">
        <v>39</v>
      </c>
      <c r="J59" s="39">
        <v>1</v>
      </c>
      <c r="K59" s="39">
        <v>1</v>
      </c>
      <c r="L59" s="10">
        <v>2021</v>
      </c>
      <c r="M59" s="39">
        <v>12</v>
      </c>
      <c r="N59" s="39">
        <v>31</v>
      </c>
      <c r="O59" s="10">
        <v>2023</v>
      </c>
      <c r="P59" s="39" t="s">
        <v>32</v>
      </c>
      <c r="Q59" s="39" t="s">
        <v>44</v>
      </c>
      <c r="R59" s="46">
        <v>0</v>
      </c>
      <c r="S59" s="23">
        <v>0</v>
      </c>
      <c r="T59" s="23">
        <v>0</v>
      </c>
      <c r="U59" s="23">
        <v>0</v>
      </c>
      <c r="V59" s="23">
        <v>0</v>
      </c>
      <c r="W59" s="23">
        <v>0</v>
      </c>
      <c r="X59" s="23">
        <v>0</v>
      </c>
      <c r="Y59" s="23">
        <v>0</v>
      </c>
      <c r="Z59" s="23">
        <v>0</v>
      </c>
      <c r="AA59" s="23">
        <v>0</v>
      </c>
      <c r="AB59" s="23">
        <v>0</v>
      </c>
      <c r="AC59" s="23">
        <v>0</v>
      </c>
      <c r="AD59" s="23">
        <v>0</v>
      </c>
      <c r="AE59" s="23">
        <v>0</v>
      </c>
      <c r="AF59" s="23">
        <v>0.2</v>
      </c>
      <c r="AG59" s="23">
        <v>0</v>
      </c>
      <c r="AH59" s="27">
        <f t="shared" si="0"/>
        <v>0.2</v>
      </c>
      <c r="AI59" s="28" t="s">
        <v>444</v>
      </c>
      <c r="AJ59" s="28" t="s">
        <v>445</v>
      </c>
      <c r="AK59" s="28" t="s">
        <v>446</v>
      </c>
      <c r="AL59" s="28"/>
    </row>
    <row r="60" spans="1:38" ht="99.75" customHeight="1" x14ac:dyDescent="0.2">
      <c r="A60" s="20">
        <f t="shared" si="2"/>
        <v>49</v>
      </c>
      <c r="B60" s="93"/>
      <c r="C60" s="39" t="s">
        <v>126</v>
      </c>
      <c r="D60" s="56" t="s">
        <v>127</v>
      </c>
      <c r="E60" s="69" t="s">
        <v>394</v>
      </c>
      <c r="F60" s="69" t="s">
        <v>395</v>
      </c>
      <c r="G60" s="29"/>
      <c r="H60" s="31"/>
      <c r="I60" s="39" t="s">
        <v>39</v>
      </c>
      <c r="J60" s="39">
        <v>1</v>
      </c>
      <c r="K60" s="39">
        <v>1</v>
      </c>
      <c r="L60" s="10">
        <v>2021</v>
      </c>
      <c r="M60" s="39">
        <v>6</v>
      </c>
      <c r="N60" s="39">
        <v>30</v>
      </c>
      <c r="O60" s="10">
        <v>2022</v>
      </c>
      <c r="P60" s="39" t="s">
        <v>32</v>
      </c>
      <c r="Q60" s="39" t="s">
        <v>34</v>
      </c>
      <c r="R60" s="46">
        <v>0</v>
      </c>
      <c r="S60" s="23">
        <v>0</v>
      </c>
      <c r="T60" s="23">
        <v>0</v>
      </c>
      <c r="U60" s="23">
        <v>0</v>
      </c>
      <c r="V60" s="23">
        <v>1</v>
      </c>
      <c r="W60" s="23">
        <v>0</v>
      </c>
      <c r="X60" s="23">
        <v>0</v>
      </c>
      <c r="Y60" s="23">
        <v>0</v>
      </c>
      <c r="Z60" s="23">
        <v>0</v>
      </c>
      <c r="AA60" s="23">
        <v>0</v>
      </c>
      <c r="AB60" s="23">
        <v>0</v>
      </c>
      <c r="AC60" s="23">
        <v>0</v>
      </c>
      <c r="AD60" s="23">
        <v>0</v>
      </c>
      <c r="AE60" s="23">
        <v>0</v>
      </c>
      <c r="AF60" s="23">
        <v>0</v>
      </c>
      <c r="AG60" s="23">
        <v>0</v>
      </c>
      <c r="AH60" s="27">
        <f t="shared" si="0"/>
        <v>1</v>
      </c>
      <c r="AI60" s="28" t="s">
        <v>239</v>
      </c>
      <c r="AJ60" s="28" t="s">
        <v>238</v>
      </c>
      <c r="AK60" s="28" t="s">
        <v>292</v>
      </c>
      <c r="AL60" s="28"/>
    </row>
    <row r="61" spans="1:38" ht="110.25" customHeight="1" x14ac:dyDescent="0.2">
      <c r="A61" s="20">
        <f t="shared" si="2"/>
        <v>50</v>
      </c>
      <c r="B61" s="90" t="s">
        <v>29</v>
      </c>
      <c r="C61" s="39" t="s">
        <v>54</v>
      </c>
      <c r="D61" s="57" t="s">
        <v>273</v>
      </c>
      <c r="E61" s="39" t="s">
        <v>396</v>
      </c>
      <c r="F61" s="39" t="s">
        <v>397</v>
      </c>
      <c r="G61" s="29">
        <v>50000000</v>
      </c>
      <c r="H61" s="31"/>
      <c r="I61" s="39" t="s">
        <v>43</v>
      </c>
      <c r="J61" s="39">
        <v>1</v>
      </c>
      <c r="K61" s="39">
        <v>1</v>
      </c>
      <c r="L61" s="10">
        <v>2021</v>
      </c>
      <c r="M61" s="39">
        <v>11</v>
      </c>
      <c r="N61" s="39">
        <v>30</v>
      </c>
      <c r="O61" s="10">
        <v>2022</v>
      </c>
      <c r="P61" s="39" t="s">
        <v>32</v>
      </c>
      <c r="Q61" s="39" t="s">
        <v>44</v>
      </c>
      <c r="R61" s="46">
        <v>0</v>
      </c>
      <c r="S61" s="23">
        <v>0</v>
      </c>
      <c r="T61" s="23">
        <v>0.8</v>
      </c>
      <c r="U61" s="23">
        <v>0</v>
      </c>
      <c r="V61" s="23">
        <v>0</v>
      </c>
      <c r="W61" s="23">
        <v>0</v>
      </c>
      <c r="X61" s="23">
        <v>0.2</v>
      </c>
      <c r="Y61" s="23">
        <v>0</v>
      </c>
      <c r="Z61" s="23">
        <v>0</v>
      </c>
      <c r="AA61" s="23">
        <v>0</v>
      </c>
      <c r="AB61" s="23">
        <v>0</v>
      </c>
      <c r="AC61" s="23">
        <v>0</v>
      </c>
      <c r="AD61" s="23">
        <v>0</v>
      </c>
      <c r="AE61" s="23">
        <v>0</v>
      </c>
      <c r="AF61" s="23">
        <v>0</v>
      </c>
      <c r="AG61" s="23">
        <v>0</v>
      </c>
      <c r="AH61" s="27">
        <f t="shared" si="0"/>
        <v>1</v>
      </c>
      <c r="AI61" s="28" t="s">
        <v>464</v>
      </c>
      <c r="AJ61" s="28" t="s">
        <v>161</v>
      </c>
      <c r="AK61" s="28" t="s">
        <v>274</v>
      </c>
      <c r="AL61" s="28"/>
    </row>
    <row r="62" spans="1:38" ht="107.25" customHeight="1" x14ac:dyDescent="0.2">
      <c r="A62" s="20">
        <f t="shared" si="2"/>
        <v>51</v>
      </c>
      <c r="B62" s="90"/>
      <c r="C62" s="39" t="s">
        <v>67</v>
      </c>
      <c r="D62" s="39" t="s">
        <v>275</v>
      </c>
      <c r="E62" s="39" t="s">
        <v>398</v>
      </c>
      <c r="F62" s="39" t="s">
        <v>399</v>
      </c>
      <c r="G62" s="29">
        <v>20000000</v>
      </c>
      <c r="H62" s="31" t="s">
        <v>110</v>
      </c>
      <c r="I62" s="39" t="s">
        <v>43</v>
      </c>
      <c r="J62" s="39">
        <v>1</v>
      </c>
      <c r="K62" s="39">
        <v>1</v>
      </c>
      <c r="L62" s="10">
        <v>2021</v>
      </c>
      <c r="M62" s="39">
        <v>12</v>
      </c>
      <c r="N62" s="39">
        <v>31</v>
      </c>
      <c r="O62" s="10">
        <v>2023</v>
      </c>
      <c r="P62" s="39" t="s">
        <v>32</v>
      </c>
      <c r="Q62" s="39" t="s">
        <v>442</v>
      </c>
      <c r="R62" s="46">
        <v>0</v>
      </c>
      <c r="S62" s="23">
        <v>0</v>
      </c>
      <c r="T62" s="23">
        <v>0</v>
      </c>
      <c r="U62" s="23">
        <v>0</v>
      </c>
      <c r="V62" s="23">
        <v>0</v>
      </c>
      <c r="W62" s="23">
        <v>0</v>
      </c>
      <c r="X62" s="23">
        <v>0</v>
      </c>
      <c r="Y62" s="23">
        <v>0</v>
      </c>
      <c r="Z62" s="23">
        <v>0</v>
      </c>
      <c r="AA62" s="23">
        <v>0</v>
      </c>
      <c r="AB62" s="23">
        <v>0</v>
      </c>
      <c r="AC62" s="23">
        <v>0</v>
      </c>
      <c r="AD62" s="23">
        <v>0</v>
      </c>
      <c r="AE62" s="23">
        <v>0</v>
      </c>
      <c r="AF62" s="23">
        <v>0</v>
      </c>
      <c r="AG62" s="23">
        <v>0.3</v>
      </c>
      <c r="AH62" s="27">
        <f t="shared" si="0"/>
        <v>0.3</v>
      </c>
      <c r="AI62" s="28" t="s">
        <v>456</v>
      </c>
      <c r="AJ62" s="28" t="s">
        <v>457</v>
      </c>
      <c r="AK62" s="28" t="s">
        <v>455</v>
      </c>
      <c r="AL62" s="28"/>
    </row>
    <row r="63" spans="1:38" ht="111.75" customHeight="1" x14ac:dyDescent="0.2">
      <c r="A63" s="20">
        <f t="shared" si="2"/>
        <v>52</v>
      </c>
      <c r="B63" s="90"/>
      <c r="C63" s="39" t="s">
        <v>144</v>
      </c>
      <c r="D63" s="39" t="s">
        <v>131</v>
      </c>
      <c r="E63" s="39" t="s">
        <v>400</v>
      </c>
      <c r="F63" s="39" t="s">
        <v>401</v>
      </c>
      <c r="G63" s="29"/>
      <c r="H63" s="31"/>
      <c r="I63" s="39" t="s">
        <v>43</v>
      </c>
      <c r="J63" s="39">
        <v>1</v>
      </c>
      <c r="K63" s="39">
        <v>1</v>
      </c>
      <c r="L63" s="10">
        <v>2021</v>
      </c>
      <c r="M63" s="39">
        <v>12</v>
      </c>
      <c r="N63" s="39">
        <v>31</v>
      </c>
      <c r="O63" s="10">
        <v>2023</v>
      </c>
      <c r="P63" s="39" t="s">
        <v>32</v>
      </c>
      <c r="Q63" s="39" t="s">
        <v>109</v>
      </c>
      <c r="R63" s="46">
        <v>0</v>
      </c>
      <c r="S63" s="23">
        <v>0</v>
      </c>
      <c r="T63" s="23">
        <v>0</v>
      </c>
      <c r="U63" s="23">
        <v>0</v>
      </c>
      <c r="V63" s="23">
        <v>0</v>
      </c>
      <c r="W63" s="23">
        <v>0</v>
      </c>
      <c r="X63" s="23">
        <v>0</v>
      </c>
      <c r="Y63" s="23">
        <v>0</v>
      </c>
      <c r="Z63" s="23">
        <v>0</v>
      </c>
      <c r="AA63" s="23">
        <v>0</v>
      </c>
      <c r="AB63" s="23">
        <v>0</v>
      </c>
      <c r="AC63" s="23">
        <v>0</v>
      </c>
      <c r="AD63" s="23">
        <v>0</v>
      </c>
      <c r="AE63" s="23">
        <v>0</v>
      </c>
      <c r="AF63" s="23">
        <v>0</v>
      </c>
      <c r="AG63" s="23">
        <v>1</v>
      </c>
      <c r="AH63" s="27">
        <f t="shared" si="0"/>
        <v>1</v>
      </c>
      <c r="AI63" s="73" t="s">
        <v>458</v>
      </c>
      <c r="AJ63" s="73" t="s">
        <v>459</v>
      </c>
      <c r="AK63" s="73" t="s">
        <v>460</v>
      </c>
      <c r="AL63" s="28" t="s">
        <v>147</v>
      </c>
    </row>
    <row r="64" spans="1:38" ht="181.5" customHeight="1" x14ac:dyDescent="0.2">
      <c r="A64" s="20">
        <f t="shared" si="2"/>
        <v>53</v>
      </c>
      <c r="B64" s="90"/>
      <c r="C64" s="39" t="s">
        <v>132</v>
      </c>
      <c r="D64" s="39" t="s">
        <v>276</v>
      </c>
      <c r="E64" s="39" t="s">
        <v>402</v>
      </c>
      <c r="F64" s="39" t="s">
        <v>403</v>
      </c>
      <c r="G64" s="29"/>
      <c r="H64" s="31"/>
      <c r="I64" s="39" t="s">
        <v>43</v>
      </c>
      <c r="J64" s="39">
        <v>1</v>
      </c>
      <c r="K64" s="39">
        <v>1</v>
      </c>
      <c r="L64" s="10">
        <v>2021</v>
      </c>
      <c r="M64" s="39">
        <v>2</v>
      </c>
      <c r="N64" s="39">
        <v>28</v>
      </c>
      <c r="O64" s="10">
        <v>2022</v>
      </c>
      <c r="P64" s="39" t="s">
        <v>32</v>
      </c>
      <c r="Q64" s="39" t="s">
        <v>109</v>
      </c>
      <c r="R64" s="46">
        <v>0</v>
      </c>
      <c r="S64" s="23">
        <v>0</v>
      </c>
      <c r="T64" s="23">
        <v>0</v>
      </c>
      <c r="U64" s="23">
        <v>0</v>
      </c>
      <c r="V64" s="23">
        <v>0</v>
      </c>
      <c r="W64" s="23">
        <v>0</v>
      </c>
      <c r="X64" s="23">
        <v>0</v>
      </c>
      <c r="Y64" s="23">
        <v>0</v>
      </c>
      <c r="Z64" s="23">
        <v>0</v>
      </c>
      <c r="AA64" s="23">
        <v>0</v>
      </c>
      <c r="AB64" s="23">
        <v>0</v>
      </c>
      <c r="AC64" s="23">
        <v>0</v>
      </c>
      <c r="AD64" s="23">
        <v>0</v>
      </c>
      <c r="AE64" s="23">
        <v>0</v>
      </c>
      <c r="AF64" s="23">
        <v>0</v>
      </c>
      <c r="AG64" s="23">
        <v>1</v>
      </c>
      <c r="AH64" s="27">
        <f t="shared" si="0"/>
        <v>1</v>
      </c>
      <c r="AI64" s="73" t="s">
        <v>461</v>
      </c>
      <c r="AJ64" s="73" t="s">
        <v>462</v>
      </c>
      <c r="AK64" s="73" t="s">
        <v>463</v>
      </c>
      <c r="AL64" s="28"/>
    </row>
    <row r="65" spans="1:38" ht="67.5" customHeight="1" x14ac:dyDescent="0.2">
      <c r="A65" s="20">
        <f t="shared" si="2"/>
        <v>54</v>
      </c>
      <c r="B65" s="90"/>
      <c r="C65" s="39" t="s">
        <v>133</v>
      </c>
      <c r="D65" s="39" t="s">
        <v>277</v>
      </c>
      <c r="E65" s="69" t="s">
        <v>348</v>
      </c>
      <c r="F65" s="69" t="s">
        <v>349</v>
      </c>
      <c r="G65" s="29"/>
      <c r="H65" s="31"/>
      <c r="I65" s="39" t="s">
        <v>43</v>
      </c>
      <c r="J65" s="39">
        <v>1</v>
      </c>
      <c r="K65" s="39">
        <v>1</v>
      </c>
      <c r="L65" s="10">
        <v>2021</v>
      </c>
      <c r="M65" s="39">
        <v>6</v>
      </c>
      <c r="N65" s="39">
        <v>30</v>
      </c>
      <c r="O65" s="10">
        <v>2022</v>
      </c>
      <c r="P65" s="39" t="s">
        <v>32</v>
      </c>
      <c r="Q65" s="39" t="s">
        <v>109</v>
      </c>
      <c r="R65" s="46">
        <v>0</v>
      </c>
      <c r="S65" s="23">
        <v>0</v>
      </c>
      <c r="T65" s="23">
        <v>0</v>
      </c>
      <c r="U65" s="23">
        <v>0</v>
      </c>
      <c r="V65" s="23">
        <v>1</v>
      </c>
      <c r="W65" s="23">
        <v>0</v>
      </c>
      <c r="X65" s="23">
        <v>0</v>
      </c>
      <c r="Y65" s="23">
        <v>0</v>
      </c>
      <c r="Z65" s="23">
        <v>0</v>
      </c>
      <c r="AA65" s="23">
        <v>0</v>
      </c>
      <c r="AB65" s="23">
        <v>0</v>
      </c>
      <c r="AC65" s="23">
        <v>0</v>
      </c>
      <c r="AD65" s="23">
        <v>0</v>
      </c>
      <c r="AE65" s="23">
        <v>0</v>
      </c>
      <c r="AF65" s="23">
        <v>0</v>
      </c>
      <c r="AG65" s="23">
        <v>0</v>
      </c>
      <c r="AH65" s="27">
        <f t="shared" si="0"/>
        <v>1</v>
      </c>
      <c r="AI65" s="28" t="s">
        <v>448</v>
      </c>
      <c r="AJ65" s="28" t="s">
        <v>449</v>
      </c>
      <c r="AK65" s="28" t="s">
        <v>447</v>
      </c>
      <c r="AL65" s="28"/>
    </row>
    <row r="66" spans="1:38" ht="67.5" customHeight="1" x14ac:dyDescent="0.2">
      <c r="A66" s="20">
        <f t="shared" si="2"/>
        <v>55</v>
      </c>
      <c r="B66" s="90"/>
      <c r="C66" s="39" t="s">
        <v>68</v>
      </c>
      <c r="D66" s="39" t="s">
        <v>278</v>
      </c>
      <c r="E66" s="69" t="s">
        <v>404</v>
      </c>
      <c r="F66" s="69" t="s">
        <v>405</v>
      </c>
      <c r="G66" s="29">
        <v>30000000</v>
      </c>
      <c r="H66" s="31" t="s">
        <v>49</v>
      </c>
      <c r="I66" s="39" t="s">
        <v>43</v>
      </c>
      <c r="J66" s="39">
        <v>1</v>
      </c>
      <c r="K66" s="39">
        <v>1</v>
      </c>
      <c r="L66" s="10">
        <v>2021</v>
      </c>
      <c r="M66" s="39">
        <v>12</v>
      </c>
      <c r="N66" s="39">
        <v>31</v>
      </c>
      <c r="O66" s="10">
        <v>2023</v>
      </c>
      <c r="P66" s="39" t="s">
        <v>32</v>
      </c>
      <c r="Q66" s="39" t="s">
        <v>443</v>
      </c>
      <c r="R66" s="46">
        <v>0</v>
      </c>
      <c r="S66" s="23">
        <v>0</v>
      </c>
      <c r="T66" s="23">
        <v>0</v>
      </c>
      <c r="U66" s="23">
        <v>0</v>
      </c>
      <c r="V66" s="23">
        <v>0</v>
      </c>
      <c r="W66" s="23">
        <v>0</v>
      </c>
      <c r="X66" s="23">
        <v>0</v>
      </c>
      <c r="Y66" s="23">
        <v>0</v>
      </c>
      <c r="Z66" s="23">
        <v>0</v>
      </c>
      <c r="AA66" s="23">
        <v>0</v>
      </c>
      <c r="AB66" s="23">
        <v>0</v>
      </c>
      <c r="AC66" s="23">
        <v>0</v>
      </c>
      <c r="AD66" s="23">
        <v>0</v>
      </c>
      <c r="AE66" s="23">
        <v>0</v>
      </c>
      <c r="AF66" s="23">
        <v>0</v>
      </c>
      <c r="AG66" s="23">
        <v>0</v>
      </c>
      <c r="AH66" s="27">
        <f t="shared" si="0"/>
        <v>0</v>
      </c>
      <c r="AI66" s="28"/>
      <c r="AJ66" s="28"/>
      <c r="AK66" s="28"/>
      <c r="AL66" s="28"/>
    </row>
    <row r="67" spans="1:38" ht="118.5" customHeight="1" x14ac:dyDescent="0.2">
      <c r="A67" s="20">
        <f t="shared" si="2"/>
        <v>56</v>
      </c>
      <c r="B67" s="89"/>
      <c r="C67" s="39" t="s">
        <v>55</v>
      </c>
      <c r="D67" s="39" t="s">
        <v>149</v>
      </c>
      <c r="E67" s="39" t="s">
        <v>406</v>
      </c>
      <c r="F67" s="39" t="s">
        <v>407</v>
      </c>
      <c r="G67" s="29">
        <v>100000000</v>
      </c>
      <c r="H67" s="31"/>
      <c r="I67" s="39" t="s">
        <v>43</v>
      </c>
      <c r="J67" s="39">
        <v>1</v>
      </c>
      <c r="K67" s="39">
        <v>1</v>
      </c>
      <c r="L67" s="10">
        <v>2021</v>
      </c>
      <c r="M67" s="39">
        <v>12</v>
      </c>
      <c r="N67" s="39">
        <v>31</v>
      </c>
      <c r="O67" s="10">
        <v>2023</v>
      </c>
      <c r="P67" s="39" t="s">
        <v>32</v>
      </c>
      <c r="Q67" s="39" t="s">
        <v>109</v>
      </c>
      <c r="R67" s="46">
        <v>0</v>
      </c>
      <c r="S67" s="23">
        <v>0</v>
      </c>
      <c r="T67" s="23">
        <v>0.2</v>
      </c>
      <c r="U67" s="23">
        <v>0</v>
      </c>
      <c r="V67" s="23">
        <v>0</v>
      </c>
      <c r="W67" s="23">
        <v>0</v>
      </c>
      <c r="X67" s="23">
        <v>0</v>
      </c>
      <c r="Y67" s="23">
        <v>0</v>
      </c>
      <c r="Z67" s="23">
        <v>0</v>
      </c>
      <c r="AA67" s="23">
        <v>0</v>
      </c>
      <c r="AB67" s="23">
        <v>0</v>
      </c>
      <c r="AC67" s="23">
        <v>0</v>
      </c>
      <c r="AD67" s="23">
        <v>0</v>
      </c>
      <c r="AE67" s="23">
        <v>0</v>
      </c>
      <c r="AF67" s="23">
        <v>0</v>
      </c>
      <c r="AG67" s="23">
        <v>0</v>
      </c>
      <c r="AH67" s="27">
        <f t="shared" si="0"/>
        <v>0.2</v>
      </c>
      <c r="AI67" s="28" t="s">
        <v>159</v>
      </c>
      <c r="AJ67" s="28" t="s">
        <v>157</v>
      </c>
      <c r="AK67" s="28" t="s">
        <v>160</v>
      </c>
      <c r="AL67" s="28"/>
    </row>
    <row r="68" spans="1:38" ht="95.25" customHeight="1" x14ac:dyDescent="0.2">
      <c r="A68" s="20">
        <f t="shared" si="2"/>
        <v>57</v>
      </c>
      <c r="B68" s="89"/>
      <c r="C68" s="39" t="s">
        <v>69</v>
      </c>
      <c r="D68" s="39" t="s">
        <v>279</v>
      </c>
      <c r="E68" s="70" t="s">
        <v>408</v>
      </c>
      <c r="F68" s="70" t="s">
        <v>409</v>
      </c>
      <c r="G68" s="29">
        <v>600000000</v>
      </c>
      <c r="H68" s="32"/>
      <c r="I68" s="39" t="s">
        <v>43</v>
      </c>
      <c r="J68" s="39">
        <v>1</v>
      </c>
      <c r="K68" s="39">
        <v>1</v>
      </c>
      <c r="L68" s="10">
        <v>2021</v>
      </c>
      <c r="M68" s="39">
        <v>12</v>
      </c>
      <c r="N68" s="39">
        <v>31</v>
      </c>
      <c r="O68" s="10">
        <v>2028</v>
      </c>
      <c r="P68" s="39" t="s">
        <v>32</v>
      </c>
      <c r="Q68" s="39" t="s">
        <v>109</v>
      </c>
      <c r="R68" s="46">
        <v>0</v>
      </c>
      <c r="S68" s="23">
        <v>0</v>
      </c>
      <c r="T68" s="23">
        <v>0</v>
      </c>
      <c r="U68" s="23">
        <v>0</v>
      </c>
      <c r="V68" s="23">
        <v>0.2</v>
      </c>
      <c r="W68" s="23">
        <v>0</v>
      </c>
      <c r="X68" s="23">
        <v>0</v>
      </c>
      <c r="Y68" s="23">
        <v>0</v>
      </c>
      <c r="Z68" s="23">
        <v>0</v>
      </c>
      <c r="AA68" s="23">
        <v>0</v>
      </c>
      <c r="AB68" s="23">
        <v>0</v>
      </c>
      <c r="AC68" s="23">
        <v>0</v>
      </c>
      <c r="AD68" s="23">
        <v>0</v>
      </c>
      <c r="AE68" s="23">
        <v>0</v>
      </c>
      <c r="AF68" s="23">
        <v>0</v>
      </c>
      <c r="AG68" s="23">
        <v>0</v>
      </c>
      <c r="AH68" s="27">
        <f t="shared" si="0"/>
        <v>0.2</v>
      </c>
      <c r="AI68" s="28" t="s">
        <v>158</v>
      </c>
      <c r="AJ68" s="28" t="s">
        <v>157</v>
      </c>
      <c r="AK68" s="28" t="s">
        <v>156</v>
      </c>
      <c r="AL68" s="28"/>
    </row>
    <row r="69" spans="1:38" ht="144" customHeight="1" x14ac:dyDescent="0.2">
      <c r="A69" s="20">
        <f t="shared" si="2"/>
        <v>58</v>
      </c>
      <c r="B69" s="89"/>
      <c r="C69" s="39" t="s">
        <v>134</v>
      </c>
      <c r="D69" s="39" t="s">
        <v>131</v>
      </c>
      <c r="E69" s="69" t="s">
        <v>410</v>
      </c>
      <c r="F69" s="69" t="s">
        <v>411</v>
      </c>
      <c r="G69" s="29"/>
      <c r="H69" s="31"/>
      <c r="I69" s="39" t="s">
        <v>43</v>
      </c>
      <c r="J69" s="39">
        <v>1</v>
      </c>
      <c r="K69" s="39">
        <v>1</v>
      </c>
      <c r="L69" s="10">
        <v>2021</v>
      </c>
      <c r="M69" s="39">
        <v>12</v>
      </c>
      <c r="N69" s="39">
        <v>31</v>
      </c>
      <c r="O69" s="10">
        <v>2023</v>
      </c>
      <c r="P69" s="39" t="s">
        <v>32</v>
      </c>
      <c r="Q69" s="39" t="s">
        <v>109</v>
      </c>
      <c r="R69" s="46">
        <v>0</v>
      </c>
      <c r="S69" s="23">
        <v>0</v>
      </c>
      <c r="T69" s="23">
        <v>0</v>
      </c>
      <c r="U69" s="23">
        <v>0</v>
      </c>
      <c r="V69" s="23">
        <v>0</v>
      </c>
      <c r="W69" s="23">
        <v>0</v>
      </c>
      <c r="X69" s="23">
        <v>0</v>
      </c>
      <c r="Y69" s="23">
        <v>0</v>
      </c>
      <c r="Z69" s="23">
        <v>0</v>
      </c>
      <c r="AA69" s="23">
        <v>0</v>
      </c>
      <c r="AB69" s="23">
        <v>0</v>
      </c>
      <c r="AC69" s="23">
        <v>0</v>
      </c>
      <c r="AD69" s="23">
        <v>0</v>
      </c>
      <c r="AE69" s="23">
        <v>0</v>
      </c>
      <c r="AF69" s="23">
        <v>0</v>
      </c>
      <c r="AG69" s="23">
        <v>1</v>
      </c>
      <c r="AH69" s="27">
        <f t="shared" si="0"/>
        <v>1</v>
      </c>
      <c r="AI69" s="73" t="s">
        <v>458</v>
      </c>
      <c r="AJ69" s="73" t="s">
        <v>459</v>
      </c>
      <c r="AK69" s="73" t="s">
        <v>460</v>
      </c>
      <c r="AL69" s="28" t="s">
        <v>147</v>
      </c>
    </row>
    <row r="70" spans="1:38" ht="75.75" customHeight="1" x14ac:dyDescent="0.2">
      <c r="A70" s="20">
        <f t="shared" si="2"/>
        <v>59</v>
      </c>
      <c r="B70" s="89"/>
      <c r="C70" s="39" t="s">
        <v>150</v>
      </c>
      <c r="D70" s="39" t="s">
        <v>135</v>
      </c>
      <c r="E70" s="69" t="s">
        <v>412</v>
      </c>
      <c r="F70" s="69" t="s">
        <v>345</v>
      </c>
      <c r="G70" s="29"/>
      <c r="H70" s="31"/>
      <c r="I70" s="39" t="s">
        <v>43</v>
      </c>
      <c r="J70" s="39">
        <v>1</v>
      </c>
      <c r="K70" s="39">
        <v>1</v>
      </c>
      <c r="L70" s="10">
        <v>2021</v>
      </c>
      <c r="M70" s="39">
        <v>6</v>
      </c>
      <c r="N70" s="39">
        <v>30</v>
      </c>
      <c r="O70" s="10">
        <v>2022</v>
      </c>
      <c r="P70" s="39" t="s">
        <v>32</v>
      </c>
      <c r="Q70" s="39" t="s">
        <v>109</v>
      </c>
      <c r="R70" s="46">
        <v>0</v>
      </c>
      <c r="S70" s="23">
        <v>0</v>
      </c>
      <c r="T70" s="23">
        <v>0</v>
      </c>
      <c r="U70" s="23">
        <v>0</v>
      </c>
      <c r="V70" s="23">
        <v>1</v>
      </c>
      <c r="W70" s="23">
        <v>0</v>
      </c>
      <c r="X70" s="23">
        <v>0</v>
      </c>
      <c r="Y70" s="23">
        <v>0</v>
      </c>
      <c r="Z70" s="23">
        <v>0</v>
      </c>
      <c r="AA70" s="23">
        <v>0</v>
      </c>
      <c r="AB70" s="23">
        <v>0</v>
      </c>
      <c r="AC70" s="23">
        <v>0</v>
      </c>
      <c r="AD70" s="23">
        <v>0</v>
      </c>
      <c r="AE70" s="23">
        <v>0</v>
      </c>
      <c r="AF70" s="23">
        <v>0</v>
      </c>
      <c r="AG70" s="23">
        <v>0</v>
      </c>
      <c r="AH70" s="27">
        <f t="shared" si="0"/>
        <v>1</v>
      </c>
      <c r="AI70" s="28" t="s">
        <v>154</v>
      </c>
      <c r="AJ70" s="28" t="s">
        <v>465</v>
      </c>
      <c r="AK70" s="28" t="s">
        <v>155</v>
      </c>
      <c r="AL70" s="28"/>
    </row>
    <row r="71" spans="1:38" ht="79.5" customHeight="1" x14ac:dyDescent="0.2">
      <c r="A71" s="20">
        <f t="shared" si="2"/>
        <v>60</v>
      </c>
      <c r="B71" s="89"/>
      <c r="C71" s="39" t="s">
        <v>136</v>
      </c>
      <c r="D71" s="39" t="s">
        <v>145</v>
      </c>
      <c r="E71" s="69" t="s">
        <v>348</v>
      </c>
      <c r="F71" s="69" t="s">
        <v>349</v>
      </c>
      <c r="G71" s="29"/>
      <c r="H71" s="31"/>
      <c r="I71" s="39" t="s">
        <v>43</v>
      </c>
      <c r="J71" s="39">
        <v>1</v>
      </c>
      <c r="K71" s="39">
        <v>1</v>
      </c>
      <c r="L71" s="10">
        <v>2021</v>
      </c>
      <c r="M71" s="57">
        <v>6</v>
      </c>
      <c r="N71" s="57">
        <v>30</v>
      </c>
      <c r="O71" s="10">
        <v>2022</v>
      </c>
      <c r="P71" s="39" t="s">
        <v>32</v>
      </c>
      <c r="Q71" s="39" t="s">
        <v>109</v>
      </c>
      <c r="R71" s="46">
        <v>0</v>
      </c>
      <c r="S71" s="23">
        <v>0</v>
      </c>
      <c r="T71" s="23">
        <v>0</v>
      </c>
      <c r="U71" s="23">
        <v>0</v>
      </c>
      <c r="V71" s="23">
        <v>1</v>
      </c>
      <c r="W71" s="23">
        <v>0</v>
      </c>
      <c r="X71" s="23">
        <v>0</v>
      </c>
      <c r="Y71" s="23">
        <v>0</v>
      </c>
      <c r="Z71" s="23">
        <v>0</v>
      </c>
      <c r="AA71" s="23">
        <v>0</v>
      </c>
      <c r="AB71" s="23">
        <v>0</v>
      </c>
      <c r="AC71" s="23">
        <v>0</v>
      </c>
      <c r="AD71" s="23">
        <v>0</v>
      </c>
      <c r="AE71" s="23">
        <v>0</v>
      </c>
      <c r="AF71" s="23">
        <v>0</v>
      </c>
      <c r="AG71" s="23">
        <v>0</v>
      </c>
      <c r="AH71" s="27">
        <f t="shared" si="0"/>
        <v>1</v>
      </c>
      <c r="AI71" s="28" t="s">
        <v>153</v>
      </c>
      <c r="AJ71" s="28" t="s">
        <v>152</v>
      </c>
      <c r="AK71" s="28" t="s">
        <v>151</v>
      </c>
      <c r="AL71" s="28"/>
    </row>
    <row r="72" spans="1:38" ht="57.75" customHeight="1" x14ac:dyDescent="0.2">
      <c r="A72" s="20">
        <f t="shared" si="2"/>
        <v>61</v>
      </c>
      <c r="B72" s="89"/>
      <c r="C72" s="39" t="s">
        <v>57</v>
      </c>
      <c r="D72" s="39" t="s">
        <v>280</v>
      </c>
      <c r="E72" s="39" t="s">
        <v>413</v>
      </c>
      <c r="F72" s="39" t="s">
        <v>414</v>
      </c>
      <c r="G72" s="29"/>
      <c r="H72" s="32"/>
      <c r="I72" s="39" t="s">
        <v>43</v>
      </c>
      <c r="J72" s="39">
        <v>1</v>
      </c>
      <c r="K72" s="39">
        <v>1</v>
      </c>
      <c r="L72" s="10">
        <v>2021</v>
      </c>
      <c r="M72" s="39">
        <v>12</v>
      </c>
      <c r="N72" s="39">
        <v>31</v>
      </c>
      <c r="O72" s="10">
        <v>2028</v>
      </c>
      <c r="P72" s="39" t="s">
        <v>32</v>
      </c>
      <c r="Q72" s="39" t="s">
        <v>109</v>
      </c>
      <c r="R72" s="46">
        <v>0</v>
      </c>
      <c r="S72" s="23">
        <v>0</v>
      </c>
      <c r="T72" s="23">
        <v>0</v>
      </c>
      <c r="U72" s="23">
        <v>0</v>
      </c>
      <c r="V72" s="23">
        <v>0</v>
      </c>
      <c r="W72" s="23">
        <v>0</v>
      </c>
      <c r="X72" s="23">
        <v>0</v>
      </c>
      <c r="Y72" s="23">
        <v>0</v>
      </c>
      <c r="Z72" s="23">
        <v>0</v>
      </c>
      <c r="AA72" s="23">
        <v>0</v>
      </c>
      <c r="AB72" s="23">
        <v>0</v>
      </c>
      <c r="AC72" s="23">
        <v>0</v>
      </c>
      <c r="AD72" s="23">
        <v>0</v>
      </c>
      <c r="AE72" s="23">
        <v>0</v>
      </c>
      <c r="AF72" s="23">
        <v>0</v>
      </c>
      <c r="AG72" s="23">
        <v>0</v>
      </c>
      <c r="AH72" s="27">
        <f t="shared" si="0"/>
        <v>0</v>
      </c>
      <c r="AI72" s="28"/>
      <c r="AJ72" s="28"/>
      <c r="AK72" s="28"/>
      <c r="AL72" s="28"/>
    </row>
    <row r="73" spans="1:38" ht="41.25" customHeight="1" x14ac:dyDescent="0.2">
      <c r="C73" s="11"/>
      <c r="D73" s="12"/>
      <c r="E73" s="11"/>
      <c r="F73" s="18" t="s">
        <v>15</v>
      </c>
      <c r="G73" s="47">
        <f>SUBTOTAL(9,G12:G72)</f>
        <v>1146000000</v>
      </c>
      <c r="H73" s="13"/>
      <c r="I73" s="11"/>
      <c r="J73" s="14"/>
      <c r="K73" s="14"/>
      <c r="L73" s="14"/>
      <c r="M73" s="14"/>
      <c r="N73" s="14"/>
      <c r="O73" s="14"/>
      <c r="P73" s="15"/>
      <c r="Q73" s="48" t="s">
        <v>77</v>
      </c>
      <c r="R73" s="59">
        <f>(SUM(R12:R72))/A72</f>
        <v>6.229508196721311E-2</v>
      </c>
      <c r="S73" s="24">
        <f>(SUM(S12:S72))/A72</f>
        <v>4.9180327868852458E-2</v>
      </c>
      <c r="T73" s="25">
        <f>(SUM(T12:T72))/A72</f>
        <v>8.8524590163934436E-2</v>
      </c>
      <c r="U73" s="35">
        <f>(SUM(U12:U72))/A72</f>
        <v>0.1901639344262295</v>
      </c>
      <c r="V73" s="36">
        <f>(SUM(V12:V72))/A72</f>
        <v>0.15901639344262294</v>
      </c>
      <c r="W73" s="37">
        <f>(SUM(W12:W72))/A72</f>
        <v>2.9508196721311476E-2</v>
      </c>
      <c r="X73" s="38">
        <f>(SUM(X12:X72))/A72</f>
        <v>6.8852459016393447E-2</v>
      </c>
      <c r="Y73" s="58">
        <f>(SUBTOTAL(9,Y12:Y72))/A72</f>
        <v>2.4590163934426229E-2</v>
      </c>
      <c r="Z73" s="60">
        <f>(SUBTOTAL(9,Z12:Z72))/A72</f>
        <v>3.2786885245901641E-2</v>
      </c>
      <c r="AA73" s="62">
        <f>(SUBTOTAL(9,AA12:AA72))/A72</f>
        <v>3.2786885245901641E-2</v>
      </c>
      <c r="AB73" s="64">
        <f>(SUBTOTAL(9,AB12:AB72))/A72</f>
        <v>3.2786885245901639E-3</v>
      </c>
      <c r="AC73" s="66">
        <f>(SUBTOTAL(9,AC12:AC72))/A72</f>
        <v>1.6393442622950821E-2</v>
      </c>
      <c r="AD73" s="24">
        <f>(SUBTOTAL(9,AD12:AD72))/A72</f>
        <v>1.6393442622950821E-2</v>
      </c>
      <c r="AE73" s="25">
        <f>(SUBTOTAL(9,AE12:AE72))/A72</f>
        <v>1.6393442622950821E-2</v>
      </c>
      <c r="AF73" s="35">
        <f>(SUBTOTAL(9,AF12:AF72))/A72</f>
        <v>1.9672131147540982E-2</v>
      </c>
      <c r="AG73" s="36">
        <f>(SUBTOTAL(9,AG12:AG72))/A72</f>
        <v>5.4098360655737705E-2</v>
      </c>
      <c r="AH73" s="26"/>
    </row>
    <row r="74" spans="1:38" ht="60" customHeight="1" x14ac:dyDescent="0.2">
      <c r="C74" s="11"/>
      <c r="D74" s="12"/>
      <c r="E74" s="11"/>
      <c r="F74" s="11"/>
      <c r="G74" s="16"/>
      <c r="H74" s="17"/>
      <c r="I74" s="11"/>
      <c r="J74" s="14"/>
      <c r="K74" s="14"/>
      <c r="L74" s="14"/>
      <c r="M74" s="14"/>
      <c r="N74" s="14"/>
      <c r="O74" s="14"/>
      <c r="P74" s="15"/>
      <c r="Q74" s="22" t="s">
        <v>78</v>
      </c>
      <c r="R74" s="59">
        <f>+R73</f>
        <v>6.229508196721311E-2</v>
      </c>
      <c r="S74" s="24">
        <f>+S73+R74</f>
        <v>0.11147540983606558</v>
      </c>
      <c r="T74" s="25">
        <f>+T73+S74</f>
        <v>0.2</v>
      </c>
      <c r="U74" s="35">
        <f>+T74+U73</f>
        <v>0.39016393442622954</v>
      </c>
      <c r="V74" s="36">
        <f>+U74+V73</f>
        <v>0.54918032786885251</v>
      </c>
      <c r="W74" s="37">
        <f>+V74+W73</f>
        <v>0.57868852459016396</v>
      </c>
      <c r="X74" s="38">
        <f>+X73+W74</f>
        <v>0.64754098360655743</v>
      </c>
      <c r="Y74" s="58">
        <f>+Y73+X74</f>
        <v>0.67213114754098369</v>
      </c>
      <c r="Z74" s="60">
        <f>+Y74+Z73</f>
        <v>0.70491803278688536</v>
      </c>
      <c r="AA74" s="62">
        <f>+Z74+AA73</f>
        <v>0.73770491803278704</v>
      </c>
      <c r="AB74" s="64">
        <f>+AA74+AB73</f>
        <v>0.74098360655737716</v>
      </c>
      <c r="AC74" s="66">
        <f>+AC73+AB74</f>
        <v>0.757377049180328</v>
      </c>
      <c r="AD74" s="24">
        <f>+AD73+AC74</f>
        <v>0.77377049180327884</v>
      </c>
      <c r="AE74" s="25">
        <f>+AE73+AD74</f>
        <v>0.79016393442622967</v>
      </c>
      <c r="AF74" s="35">
        <f>+AE74+AF73</f>
        <v>0.80983606557377064</v>
      </c>
      <c r="AG74" s="36">
        <f>+AF74+AG73</f>
        <v>0.86393442622950833</v>
      </c>
      <c r="AH74" s="26"/>
    </row>
  </sheetData>
  <autoFilter ref="A10:AL74">
    <filterColumn colId="9" showButton="0"/>
    <filterColumn colId="10" showButton="0"/>
    <filterColumn colId="12" showButton="0"/>
    <filterColumn colId="13" showButton="0"/>
    <filterColumn colId="33">
      <filters>
        <filter val="0%"/>
      </filters>
    </filterColumn>
  </autoFilter>
  <mergeCells count="58">
    <mergeCell ref="AC10:AC11"/>
    <mergeCell ref="AE10:AE11"/>
    <mergeCell ref="AD10:AD11"/>
    <mergeCell ref="C33:C34"/>
    <mergeCell ref="Q10:Q11"/>
    <mergeCell ref="U10:U11"/>
    <mergeCell ref="V10:V11"/>
    <mergeCell ref="W10:W11"/>
    <mergeCell ref="X10:X11"/>
    <mergeCell ref="AA10:AA11"/>
    <mergeCell ref="AB10:AB11"/>
    <mergeCell ref="M10:O10"/>
    <mergeCell ref="R10:R11"/>
    <mergeCell ref="S10:S11"/>
    <mergeCell ref="T10:T11"/>
    <mergeCell ref="AL10:AL11"/>
    <mergeCell ref="AJ10:AJ11"/>
    <mergeCell ref="C41:C42"/>
    <mergeCell ref="AK10:AK11"/>
    <mergeCell ref="AF10:AF11"/>
    <mergeCell ref="AH10:AH11"/>
    <mergeCell ref="H10:H11"/>
    <mergeCell ref="AI10:AI11"/>
    <mergeCell ref="C10:C11"/>
    <mergeCell ref="G10:G11"/>
    <mergeCell ref="I10:I11"/>
    <mergeCell ref="D10:D11"/>
    <mergeCell ref="E10:E11"/>
    <mergeCell ref="F10:F11"/>
    <mergeCell ref="P10:P11"/>
    <mergeCell ref="AG10:AG11"/>
    <mergeCell ref="J10:L10"/>
    <mergeCell ref="Z10:Z11"/>
    <mergeCell ref="B67:B72"/>
    <mergeCell ref="B61:B66"/>
    <mergeCell ref="B39:B44"/>
    <mergeCell ref="B45:B48"/>
    <mergeCell ref="B49:B60"/>
    <mergeCell ref="C57:C58"/>
    <mergeCell ref="B16:B31"/>
    <mergeCell ref="B13:B15"/>
    <mergeCell ref="B10:B11"/>
    <mergeCell ref="B32:B38"/>
    <mergeCell ref="C37:C38"/>
    <mergeCell ref="C35:C36"/>
    <mergeCell ref="Y10:Y11"/>
    <mergeCell ref="A2:Q2"/>
    <mergeCell ref="N9:Q9"/>
    <mergeCell ref="C9:D9"/>
    <mergeCell ref="A7:Q7"/>
    <mergeCell ref="C8:F8"/>
    <mergeCell ref="B3:Q3"/>
    <mergeCell ref="N8:Q8"/>
    <mergeCell ref="A5:Q5"/>
    <mergeCell ref="A6:Q6"/>
    <mergeCell ref="L8:M8"/>
    <mergeCell ref="A4:Q4"/>
    <mergeCell ref="L9:M9"/>
  </mergeCells>
  <pageMargins left="0.51181102362204722" right="0.31496062992125984" top="0.35433070866141736" bottom="0.39370078740157483" header="0.31496062992125984" footer="0.31496062992125984"/>
  <pageSetup paperSize="5" scale="37" orientation="landscape" horizontalDpi="4294967293" r:id="rId1"/>
  <headerFooter>
    <oddFooter>&amp;R&amp;P/&amp;N</oddFooter>
  </headerFooter>
  <ignoredErrors>
    <ignoredError sqref="S73" formula="1"/>
    <ignoredError sqref="U74:X74"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PDM</vt:lpstr>
      <vt:lpstr>PDM!Área_de_impresión</vt:lpstr>
      <vt:lpstr>PDM!Títulos_a_imprimir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equipo</dc:creator>
  <cp:lastModifiedBy>SALA_1</cp:lastModifiedBy>
  <cp:lastPrinted>2021-09-29T20:56:09Z</cp:lastPrinted>
  <dcterms:created xsi:type="dcterms:W3CDTF">2014-02-22T23:16:23Z</dcterms:created>
  <dcterms:modified xsi:type="dcterms:W3CDTF">2023-12-04T14:54:08Z</dcterms:modified>
</cp:coreProperties>
</file>