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Autoevaluación\Planes de Mejoramiento\Seguimiento PM de Programas Académicos 2020\Ingeniería Ambiental Mocoa 2020\"/>
    </mc:Choice>
  </mc:AlternateContent>
  <bookViews>
    <workbookView minimized="1" xWindow="0" yWindow="0" windowWidth="28800" windowHeight="12330"/>
  </bookViews>
  <sheets>
    <sheet name="PDM" sheetId="9" r:id="rId1"/>
  </sheets>
  <definedNames>
    <definedName name="_xlnm._FilterDatabase" localSheetId="0" hidden="1">PDM!$B$11:$AL$102</definedName>
    <definedName name="_Toc384289155" localSheetId="0">PDM!#REF!</definedName>
    <definedName name="_Toc384289156" localSheetId="0">PDM!#REF!</definedName>
    <definedName name="_Toc384289157" localSheetId="0">PDM!#REF!</definedName>
    <definedName name="_Toc384289158" localSheetId="0">PDM!#REF!</definedName>
    <definedName name="_Toc384289160" localSheetId="0">PDM!#REF!</definedName>
    <definedName name="_Toc384289161" localSheetId="0">PDM!#REF!</definedName>
    <definedName name="_Toc384289162" localSheetId="0">PDM!#REF!</definedName>
    <definedName name="_Toc384289163" localSheetId="0">PDM!#REF!</definedName>
    <definedName name="_Toc384289164" localSheetId="0">PDM!#REF!</definedName>
    <definedName name="_Toc384289166" localSheetId="0">PDM!#REF!</definedName>
    <definedName name="_Toc384289167" localSheetId="0">PDM!#REF!</definedName>
    <definedName name="_Toc384289168" localSheetId="0">PDM!#REF!</definedName>
    <definedName name="_Toc384289169" localSheetId="0">PDM!#REF!</definedName>
    <definedName name="_Toc384289170" localSheetId="0">PDM!#REF!</definedName>
    <definedName name="_Toc384289171" localSheetId="0">PDM!#REF!</definedName>
    <definedName name="_Toc384289172" localSheetId="0">PDM!#REF!</definedName>
    <definedName name="_Toc384289173" localSheetId="0">PDM!#REF!</definedName>
    <definedName name="_Toc384289175" localSheetId="0">PDM!#REF!</definedName>
    <definedName name="_Toc384289176" localSheetId="0">PDM!#REF!</definedName>
    <definedName name="_Toc384289178" localSheetId="0">PDM!#REF!</definedName>
    <definedName name="_Toc384289179" localSheetId="0">PDM!#REF!</definedName>
    <definedName name="_Toc384289180" localSheetId="0">PDM!#REF!</definedName>
    <definedName name="_Toc384289181" localSheetId="0">PDM!#REF!</definedName>
    <definedName name="_Toc384289182" localSheetId="0">PDM!#REF!</definedName>
    <definedName name="_Toc384289183" localSheetId="0">PDM!#REF!</definedName>
    <definedName name="_Toc384289184" localSheetId="0">PDM!#REF!</definedName>
    <definedName name="_Toc384289185" localSheetId="0">PDM!#REF!</definedName>
    <definedName name="_Toc384289186" localSheetId="0">PDM!#REF!</definedName>
    <definedName name="_Toc384289187" localSheetId="0">PDM!#REF!</definedName>
    <definedName name="_Toc384289188" localSheetId="0">PDM!#REF!</definedName>
    <definedName name="_Toc384289190" localSheetId="0">PDM!#REF!</definedName>
    <definedName name="_Toc384289192" localSheetId="0">PDM!#REF!</definedName>
    <definedName name="_Toc384289193" localSheetId="0">PDM!#REF!</definedName>
    <definedName name="_Toc384289194" localSheetId="0">PDM!#REF!</definedName>
    <definedName name="_Toc384289195" localSheetId="0">PDM!#REF!</definedName>
    <definedName name="_Toc384289197" localSheetId="0">PDM!#REF!</definedName>
    <definedName name="_Toc384289198" localSheetId="0">PDM!#REF!</definedName>
    <definedName name="_Toc384289199" localSheetId="0">PDM!#REF!</definedName>
    <definedName name="_Toc384289201" localSheetId="0">PDM!#REF!</definedName>
    <definedName name="_Toc384289202" localSheetId="0">PDM!#REF!</definedName>
    <definedName name="_Toc384289203" localSheetId="0">PDM!#REF!</definedName>
    <definedName name="_Toc384291012" localSheetId="0">PDM!#REF!</definedName>
    <definedName name="_xlnm.Print_Area" localSheetId="0">PDM!$B$1:$S$102</definedName>
    <definedName name="_xlnm.Print_Titles" localSheetId="0">PDM!$2:$8</definedName>
  </definedNames>
  <calcPr calcId="162913"/>
</workbook>
</file>

<file path=xl/calcChain.xml><?xml version="1.0" encoding="utf-8"?>
<calcChain xmlns="http://schemas.openxmlformats.org/spreadsheetml/2006/main">
  <c r="AH14" i="9" l="1"/>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3" i="9"/>
  <c r="AG101" i="9"/>
  <c r="AF101" i="9" l="1"/>
  <c r="AE101" i="9" l="1"/>
  <c r="B90" i="9" l="1"/>
  <c r="B14" i="9" l="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8" i="9" l="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1" i="9" s="1"/>
  <c r="B92" i="9" s="1"/>
  <c r="B93" i="9" s="1"/>
  <c r="B94" i="9" s="1"/>
  <c r="B95" i="9" s="1"/>
  <c r="B96" i="9" s="1"/>
  <c r="B97" i="9" s="1"/>
  <c r="B98" i="9" s="1"/>
  <c r="B99" i="9" s="1"/>
  <c r="B100" i="9" s="1"/>
  <c r="AD101" i="9" s="1"/>
  <c r="B57" i="9"/>
  <c r="AA101" i="9"/>
  <c r="W101" i="9"/>
  <c r="H77" i="9"/>
  <c r="H101" i="9" s="1"/>
  <c r="AB101" i="9" l="1"/>
  <c r="T101" i="9"/>
  <c r="T102" i="9" s="1"/>
  <c r="U102" i="9" s="1"/>
  <c r="X101" i="9"/>
  <c r="U101" i="9"/>
  <c r="Y101" i="9"/>
  <c r="AC101" i="9"/>
  <c r="V101" i="9"/>
  <c r="Z101" i="9"/>
  <c r="V102" i="9" l="1"/>
  <c r="W102" i="9" s="1"/>
  <c r="X102" i="9" s="1"/>
  <c r="Y102" i="9" s="1"/>
  <c r="Z102" i="9" s="1"/>
  <c r="AA102" i="9" s="1"/>
  <c r="AB102" i="9" s="1"/>
  <c r="AC102" i="9" s="1"/>
  <c r="AD102" i="9" s="1"/>
  <c r="AE102" i="9" s="1"/>
  <c r="AF102" i="9" s="1"/>
  <c r="AG102" i="9" s="1"/>
</calcChain>
</file>

<file path=xl/comments1.xml><?xml version="1.0" encoding="utf-8"?>
<comments xmlns="http://schemas.openxmlformats.org/spreadsheetml/2006/main">
  <authors>
    <author>DIANA CARDOZO</author>
  </authors>
  <commentList>
    <comment ref="F11" authorId="0" shapeId="0">
      <text>
        <r>
          <rPr>
            <b/>
            <sz val="9"/>
            <color indexed="81"/>
            <rFont val="Tahoma"/>
            <family val="2"/>
          </rPr>
          <t>DIANA CARDOZO:</t>
        </r>
        <r>
          <rPr>
            <sz val="9"/>
            <color indexed="81"/>
            <rFont val="Tahoma"/>
            <family val="2"/>
          </rPr>
          <t xml:space="preserve">
Ejemplo: Número de charlas informativas 
desarrolladas por directivos y 
profesores.
Número de formularios 
efectivos con los datos de los 
egresados.
Número de tutorías.
</t>
        </r>
      </text>
    </comment>
    <comment ref="G11" authorId="0" shapeId="0">
      <text>
        <r>
          <rPr>
            <b/>
            <sz val="9"/>
            <color indexed="81"/>
            <rFont val="Tahoma"/>
            <family val="2"/>
          </rPr>
          <t>DIANA CARDOZO:</t>
        </r>
        <r>
          <rPr>
            <sz val="9"/>
            <color indexed="81"/>
            <rFont val="Tahoma"/>
            <family val="2"/>
          </rPr>
          <t xml:space="preserve">
corresponde al compromiso de cumplimiento de la actividad. Al establecer metas, se debe asegurar que son cuantificables y que están directamente relacionadas con la acción . Ejemplo: 100 % de los programas revisados.
Incremento en un 10% 
del número de 
estudiantes nuevos.
Disminución del índice 
de deserción en un 5% 
anual </t>
        </r>
      </text>
    </comment>
  </commentList>
</comments>
</file>

<file path=xl/sharedStrings.xml><?xml version="1.0" encoding="utf-8"?>
<sst xmlns="http://schemas.openxmlformats.org/spreadsheetml/2006/main" count="952" uniqueCount="653">
  <si>
    <t>META</t>
  </si>
  <si>
    <t>RECURSOS</t>
  </si>
  <si>
    <t>MES</t>
  </si>
  <si>
    <t>AÑO</t>
  </si>
  <si>
    <t>FECHA INICIO</t>
  </si>
  <si>
    <t>FECHA FINAL</t>
  </si>
  <si>
    <t>DIA</t>
  </si>
  <si>
    <t>RESPONSABLE</t>
  </si>
  <si>
    <t>PROGRAMA:</t>
  </si>
  <si>
    <t xml:space="preserve">INTEGRANTES: </t>
  </si>
  <si>
    <t>INDICADOR</t>
  </si>
  <si>
    <t xml:space="preserve">COSTO APROXIMADO DE EJECUCIÓN </t>
  </si>
  <si>
    <t>RECURSOS (logisticos, humanos)</t>
  </si>
  <si>
    <t>FORMATO: PLANES DE MEJORAMIENTO</t>
  </si>
  <si>
    <t>COSTO DE INVERSIÓN</t>
  </si>
  <si>
    <t>ASPECTOS POR MEJORAR</t>
  </si>
  <si>
    <t>LOGROS</t>
  </si>
  <si>
    <t>FECHA:</t>
  </si>
  <si>
    <t>23 DE MARZO DEL 2021</t>
  </si>
  <si>
    <t>INSTITUTO TECNOLÓGICO DEL PUTUMAYO</t>
  </si>
  <si>
    <t xml:space="preserve">MACROPROCESO: ESTRATÉGICO </t>
  </si>
  <si>
    <t xml:space="preserve">PROCESO: DIRECCIONAMIENTO ESTRATÉGICO </t>
  </si>
  <si>
    <t>CONDICIÓN DE CALIDAD</t>
  </si>
  <si>
    <t>CARACTERÍSTICA 1: DENOMINACIÓN DEL PROGRAMA</t>
  </si>
  <si>
    <t xml:space="preserve">CARACTERÍSTICA 2: JUSTIFICACIÓN DEL PROGRAMA </t>
  </si>
  <si>
    <t xml:space="preserve">CARACTERÍSTICA 3: ASPECTOS CURRICULARES </t>
  </si>
  <si>
    <t>CARACTERÍSTICA 4: ORGANIZACIÓN DE LAS ACTIVIDADES ACADÉMICAS Y PROCESO FORMATIVO</t>
  </si>
  <si>
    <t>CARACTERÍSTICA 5: INVESTIGACIÓN, INNOVACIÓN Y/O CREACIÓN ARTÍSTICA Y CULTURAL</t>
  </si>
  <si>
    <t>CARACTERÍSTICA 6: RELACIÓN CON EL SECTOR EXTERNO</t>
  </si>
  <si>
    <t>CARACTERÍSTICA 7: PROFESORES</t>
  </si>
  <si>
    <t xml:space="preserve">CARACTERÍSTICA 8: MEDIOS EDUCATIVOS </t>
  </si>
  <si>
    <t>ACCIONES</t>
  </si>
  <si>
    <t>RELACIÓN CON EL PLAN DE DESARROLLO INSTITUCIONAL (EJE- COMPONENTE-PROGRAM-SUBPROGRAMA)</t>
  </si>
  <si>
    <t>Humanos, logísticos.</t>
  </si>
  <si>
    <t xml:space="preserve">EJE ESTRATÉGICO 3, COMPONENTE 1, PROGRAMA 3, SUBPROGRAMA 6. </t>
  </si>
  <si>
    <t xml:space="preserve">Humanos. </t>
  </si>
  <si>
    <t xml:space="preserve">Humanos y logísticos. </t>
  </si>
  <si>
    <t xml:space="preserve">CARACTERÍSTICA 9: INFRAESTRUCTURA FÍSICA Y TECNOLÓGICA </t>
  </si>
  <si>
    <t>Humanos y financieros.</t>
  </si>
  <si>
    <t xml:space="preserve">EJE ESTRATÉGICO 3, COMPONENTE 1, PROGRAMA 5, SUBPROGRAMA 1. </t>
  </si>
  <si>
    <t xml:space="preserve">EJE ESTRATÉGICO 3, COMPONENTE 1, PROGRAMA 3, SUBPROGRAMA 2. </t>
  </si>
  <si>
    <t>100% syllabus actualizados.</t>
  </si>
  <si>
    <t xml:space="preserve">EJE ESTRATÉGICO 1, COMPONENTE 2, PROGRAMA 1, SUBPROGRMA 1. </t>
  </si>
  <si>
    <t xml:space="preserve">EJE ESTRATÉGICO 3, COMPONENTE 2, PROGRAMA 1, SUBPROGRMA 2. </t>
  </si>
  <si>
    <t xml:space="preserve">Es necesario la realización de un estudio de empleabilidad de los egresados del programa. </t>
  </si>
  <si>
    <t xml:space="preserve">Realizar estudio de empleabilidad de los egresados del programa. </t>
  </si>
  <si>
    <t xml:space="preserve">100% documento estudio de empleabilidad elaborado. </t>
  </si>
  <si>
    <t xml:space="preserve">Es importante la realización de un estudio de deserción del programa. </t>
  </si>
  <si>
    <t xml:space="preserve">Realizar un estudio de deserción del programa. </t>
  </si>
  <si>
    <t xml:space="preserve">EJE ESTRATÉGICO 3, COMPONENTE 1, PROGRAMA 4, SUBPROGRAMA 1. </t>
  </si>
  <si>
    <t xml:space="preserve">EJE ESTRATÉGICO 3, COMPONENTE 1, PROGRAMA 4, SUBPROGRAMA 2. </t>
  </si>
  <si>
    <t xml:space="preserve">Humanos y financieros. </t>
  </si>
  <si>
    <t>EJE ESTRATÉGICO 2, COMPONENTE 2, PROGRAMA 2.</t>
  </si>
  <si>
    <t>EJE ESTRATÉGICO 3, COMPONENTE 1, PROGRAMA 1, SUBPROGRAMA 1.</t>
  </si>
  <si>
    <t>EJE ESTRATÉGICO 3, COMPONENTE 1, PROGRAMA 3, SUBPROGRAMA 5.</t>
  </si>
  <si>
    <t xml:space="preserve">Docente de Apoyo del Programa. </t>
  </si>
  <si>
    <t xml:space="preserve">Vicerrectoría Académica. </t>
  </si>
  <si>
    <t xml:space="preserve">Capacitar a docentes en la implementación de resultados de aprendizaje. </t>
  </si>
  <si>
    <t>CIECYT.</t>
  </si>
  <si>
    <t xml:space="preserve">Vicerrectoría Administrativa. </t>
  </si>
  <si>
    <t>Planeación</t>
  </si>
  <si>
    <t xml:space="preserve">Estudios de pertinencia desactualizados cuando se requieren en los tiempos de vigencia del registro calificado del programa.  </t>
  </si>
  <si>
    <t xml:space="preserve">Ejecución del plan para la interacción del programa con el contexto social, ambiental, tecnológico y cultural con el fin de contribuir con los aspectos curriculares del programa. </t>
  </si>
  <si>
    <t xml:space="preserve">Ejecución del plan de internacionalización institucional articulado con el programa. </t>
  </si>
  <si>
    <t xml:space="preserve">CIECYT. </t>
  </si>
  <si>
    <t xml:space="preserve">Adoptar estrategias para incentivar el interés en los estudiantes y docentes  a realizar proyectos de investigación. </t>
  </si>
  <si>
    <t xml:space="preserve">Establecer una ruta para la vinculación del programa con el sector externo, articulado al plan institucional. </t>
  </si>
  <si>
    <t xml:space="preserve">Realizar mesas de trabajo para la revisión y ajuste del plan general de estudios del programa. </t>
  </si>
  <si>
    <t xml:space="preserve">100% plan de estudio del programa ajustado. </t>
  </si>
  <si>
    <t xml:space="preserve">Establecer informes periódicos de los resultados de la evaluación de los logros de los resultados de aprendizaje. </t>
  </si>
  <si>
    <t xml:space="preserve">3 estrategias adoptadas. </t>
  </si>
  <si>
    <t xml:space="preserve">Implementar procedimiento para el reconocimiento de grupos de investigación. </t>
  </si>
  <si>
    <t xml:space="preserve">Realizar un estudio de pertinencia del programa, mínimo cada dos años. </t>
  </si>
  <si>
    <t xml:space="preserve">Establecer las metodologías apropiadas para el logro y evaluación de los resultados de aprendizaje. </t>
  </si>
  <si>
    <t>Diseñar un plan de mejoramiento que permita alcanzar los resultados de aprendizaje esperados.</t>
  </si>
  <si>
    <t xml:space="preserve">2 informes resultados de evaluación RA por año. </t>
  </si>
  <si>
    <t xml:space="preserve">Docente de Apoyo del Programa. - Coordinador de Facultad. </t>
  </si>
  <si>
    <t xml:space="preserve">100% estudio de deserción social elaborado. </t>
  </si>
  <si>
    <t xml:space="preserve">Falta mayor difusión, divulgación y visibilidad nacional e internacional de la investigación, innovación y/o creación artística y cultural que desarrolla el programa. </t>
  </si>
  <si>
    <t xml:space="preserve">Publicación de artículos científicos del programa. </t>
  </si>
  <si>
    <t xml:space="preserve">SUBSEDE: </t>
  </si>
  <si>
    <t>INGENIERÍA AMBIENTAL POR CICLOS PROPEDÉUTICOS ARTICULADO A LA TECNOLOGÍA EN SANEAMIENTO AMBIENTAL</t>
  </si>
  <si>
    <t xml:space="preserve">MOCOA </t>
  </si>
  <si>
    <t xml:space="preserve">Proyecto Educativo del Programa PEP, desactualizado. </t>
  </si>
  <si>
    <t xml:space="preserve">Realizar mesas de trabajo para la actualización del PEP. </t>
  </si>
  <si>
    <t xml:space="preserve">100% documento PEP actualizado. </t>
  </si>
  <si>
    <t xml:space="preserve">Realizar documento descriptivo. </t>
  </si>
  <si>
    <t xml:space="preserve">100% estudio descriptivo elaborado. </t>
  </si>
  <si>
    <t xml:space="preserve">Incentivar la participación de profesores y estudiantes en el comité curricular. </t>
  </si>
  <si>
    <t xml:space="preserve">Articular los contenidos curriculares o syllabus con los resultados de aprendizaje. </t>
  </si>
  <si>
    <t xml:space="preserve">Fortalecer las prácticas académicas a nivel local, regional, nacional e internacional. </t>
  </si>
  <si>
    <t xml:space="preserve">Activar convocatoria para la reactivación del comité curricular institucional. </t>
  </si>
  <si>
    <t xml:space="preserve">Establecer los lineamientos para el desarrollo de prácticas académicas que permitan generar productos y posteriormente poderlos difundir. </t>
  </si>
  <si>
    <t xml:space="preserve">Destinación de un rubro específico para investigación. </t>
  </si>
  <si>
    <t xml:space="preserve">100% política establecida. </t>
  </si>
  <si>
    <t xml:space="preserve">Vinculación docente (ocasionales y provisionales) con formación o experiencia en investigación. </t>
  </si>
  <si>
    <t xml:space="preserve">El programa no cuenta con grupos de investigación reconocidos o clasificados en el Sistema Nacional de Ciencia, Tecnología e Innovación. </t>
  </si>
  <si>
    <t xml:space="preserve">Falta de mecanismos para evaluar los productos de investigación. </t>
  </si>
  <si>
    <t xml:space="preserve">Garantizar la participación de estudiantes y docentes en procesos de movilidad nacional e internacional.  </t>
  </si>
  <si>
    <t xml:space="preserve">Establecer procesos de movilidad académica con instituciones nacionales e internacionales. </t>
  </si>
  <si>
    <t xml:space="preserve">Gestión de convenios con comunidades étnicas de la región. </t>
  </si>
  <si>
    <t xml:space="preserve">Es importante para el programa la ejecuación de convenios que permitan la interacción con las comunidades étnicas de la región.  </t>
  </si>
  <si>
    <t xml:space="preserve">Establecer mecanismos que permitan evaluar los productos de investigación del programa. </t>
  </si>
  <si>
    <t xml:space="preserve">Sistematizar experiencias de investigación (repositorio institucional). </t>
  </si>
  <si>
    <t xml:space="preserve">Clasificar, organizar y sistematizar los productos de investigación de los programas. </t>
  </si>
  <si>
    <t xml:space="preserve">Es necesario la elaboración de un estudio que permita el fortalecimiento de las relaciones con el sector externo. </t>
  </si>
  <si>
    <t xml:space="preserve">Realizar un diagnóstico de las necesidades del sector productivo que sean afines al programa. </t>
  </si>
  <si>
    <t xml:space="preserve">100% documento de diagnóstico elaborado.  </t>
  </si>
  <si>
    <t xml:space="preserve">Es importante que los elementos de laboratorio se encuentren en buenas condiciones técnicas para garantizar el desarrollo eficiente de las prácticas. </t>
  </si>
  <si>
    <t xml:space="preserve">Calibración, ensayo y análisis en laboratorios institucionales. </t>
  </si>
  <si>
    <t xml:space="preserve">Ampliación de la infraestructura física de la institución. </t>
  </si>
  <si>
    <t xml:space="preserve">Gestionar con mayor eficacia el proyecto de energías limpias. </t>
  </si>
  <si>
    <t xml:space="preserve">Gestionar y elaborar el proyecto de adecuación de la infraestructura del Jardín Botánico. </t>
  </si>
  <si>
    <t xml:space="preserve">Construcción de nuevas aulas de clase. </t>
  </si>
  <si>
    <t xml:space="preserve">3 aulas construidas. </t>
  </si>
  <si>
    <t xml:space="preserve">Adecuación física de los laboratorios. </t>
  </si>
  <si>
    <t xml:space="preserve">80% plan de mantenimiento ejecutado. </t>
  </si>
  <si>
    <t xml:space="preserve">Construcción de una nueva sala de cómputo. </t>
  </si>
  <si>
    <t xml:space="preserve">Adquirir nuevas bases de datos como apoyo para la investigación del programa. </t>
  </si>
  <si>
    <t xml:space="preserve">Incrementar la cantidad de equipos de cómputo. </t>
  </si>
  <si>
    <t>MILLER OBANDO ROJAS - LORAIN STEPHANNY VALLEJO CANCHALA</t>
  </si>
  <si>
    <t>ARTICULACIÓN CON EL PRESUPUESTO DE LA INSTITUCIÓN (FUENTE DE FINANCIACIÓN)</t>
  </si>
  <si>
    <t xml:space="preserve">Definir y ejecutar un plan para la vinculación del programa con el sector externo para los próximos siete años. </t>
  </si>
  <si>
    <t>Estampilla Pro Desarrollo</t>
  </si>
  <si>
    <t>Plan de fomento</t>
  </si>
  <si>
    <t>Coordinador de las TIC - Vicerrectoria Administrativa</t>
  </si>
  <si>
    <t xml:space="preserve">Formular y ejecutar el proyecto de energías limpias. </t>
  </si>
  <si>
    <t>Plan de Fomento</t>
  </si>
  <si>
    <t xml:space="preserve">Formular  y ejecutar el proyecto para la adecuación del jardín botánico. </t>
  </si>
  <si>
    <t>Adquisición de software especializado.</t>
  </si>
  <si>
    <t>Adquirir software especializado para fortalecer los espacios académicos.</t>
  </si>
  <si>
    <t xml:space="preserve">Perfil de egreso del programa actualizado. </t>
  </si>
  <si>
    <t xml:space="preserve">Diseñar el procedimiento para la evaluación del modelo pedagógico del programa. </t>
  </si>
  <si>
    <t xml:space="preserve">Formular y aplicar estrategias pedagógicas y didácticas a partir de las evaluaciones realizadas al modelo pedagógico. </t>
  </si>
  <si>
    <t xml:space="preserve">Formular un documento que dé cuenta del uso de los ambientes de aprendizaje físicos y virtuales, las herramientas tecnológicas y las estrategias de interacción. </t>
  </si>
  <si>
    <t xml:space="preserve">Definir y evaluar la metodología que se utilizará para el logro de los resultados de aprendizaje. </t>
  </si>
  <si>
    <t xml:space="preserve">Construcción y ejecución de un plan de interacción e internacionalización del programa, para su posterior seguimiento y formulación de un informe de resultados. 
</t>
  </si>
  <si>
    <t xml:space="preserve">Realizar un documento que evidencie los resultados de la implementación de mecanismos de interacción con comunidades locales, regionales y nacionales que den cuenta de los profesores y estudiantes vinculados. </t>
  </si>
  <si>
    <t>Evidenciar qué recursos humanos, financieros, tecnológicos y físicos se requieren para la implementación del plan de interacción.</t>
  </si>
  <si>
    <t>Formular el plan de internacionalización para los próximos 7 años que contenga los recursos (humanos, financieros, tecnológicos y físicos) requeridos para su ejecución.</t>
  </si>
  <si>
    <r>
      <t xml:space="preserve">CONCEPTUALIZACIÓN TEÓRICA Y ESPISTEMOLÓGICA: 
</t>
    </r>
    <r>
      <rPr>
        <sz val="10"/>
        <rFont val="Calibri"/>
        <family val="2"/>
        <scheme val="minor"/>
      </rPr>
      <t xml:space="preserve">El programa no cuenta con un documento actualizado de los fundamentos teóricos y epistemológicos que sustentan los conocimientos del programa. </t>
    </r>
  </si>
  <si>
    <t xml:space="preserve">Formular un documento actualizado de los fundamentos teóricos y epistemológicos que sustentan los conocimientos del programa. </t>
  </si>
  <si>
    <t xml:space="preserve">Documento que dé cuenta de los resultados de la definición de estrategias y mecanismos para avanzar gradualmente en las condiciones de accesibilidad de la comunidad educativa. </t>
  </si>
  <si>
    <t xml:space="preserve">Oficina de Extensión y Proyección Social. </t>
  </si>
  <si>
    <t xml:space="preserve">Oficina de Internacionalización. </t>
  </si>
  <si>
    <t xml:space="preserve">Coordinadores de Facultades. </t>
  </si>
  <si>
    <t xml:space="preserve">Coordinador de Facultad. </t>
  </si>
  <si>
    <t xml:space="preserve">Docente de Apoyo al Programa. </t>
  </si>
  <si>
    <t xml:space="preserve">Coordinación Laboratorios.  </t>
  </si>
  <si>
    <t>El programa no cuenta con un proceso para el seguimiento al Proyecto Educativo del Programa PEP.</t>
  </si>
  <si>
    <t>Establecer el proceso para el seguimiento al Proyecto Educativo del Programa PEP.</t>
  </si>
  <si>
    <t xml:space="preserve">El programa requiere hacer ajustes al micro currículo y macro currículo. </t>
  </si>
  <si>
    <t xml:space="preserve">Ajustar los micro currículos y macro currículos del programa. </t>
  </si>
  <si>
    <t xml:space="preserve">Se debe definir los tiempos para el seguimiento que conlleven al ajuste de los micro y macro currículos. </t>
  </si>
  <si>
    <t xml:space="preserve">Actualización permanente de los contenidos curriculares de los Espacios Académicos. </t>
  </si>
  <si>
    <t>Reactivar el comité curricular del programa.</t>
  </si>
  <si>
    <t>Integración de mallas teniendo en cuenta la nueva oferta académica y renovación de registros calificados.</t>
  </si>
  <si>
    <t>Actualizar el acuerdo de integración de mallas teniendo en cuenta la nueva oferta académica y renovación de registros calificados.</t>
  </si>
  <si>
    <t>Ejecución del plan para la internacionalización del currículo y el programa.</t>
  </si>
  <si>
    <t>EJE ESTRATÉGICO 3: FORMACIÓN PARA LA COMPETITIVIDAD Y LA CONVIVENCIA   -   Componente 1. CALIDAD   -   Programa 3. Procesos Académicos   -  Subprograma 1. Fortalecimiento Macrocurricular</t>
  </si>
  <si>
    <t>recurso humano, logisticos.</t>
  </si>
  <si>
    <t xml:space="preserve">recurso humano y  logisticos </t>
  </si>
  <si>
    <t xml:space="preserve">EJE ESTRATÉGICO 1: DESARROLLO ORGANIZACIONAL PARA LA EXCELENCIA    Componente 2. SISTEMA DE GESTIÓN DE CALIDAD   Programa 1. Normalización y Estandarización    Subprograma 1. Ajuste Normativo </t>
  </si>
  <si>
    <t>EJE ESTRATÉGICO 3: FORMACIÓN PARA LA COMPETITIVIDAD Y LA CONVIVENCIA     -   Componente 1. CALIDAD   -    Programa 5. Internacionalización   -   Subprograma 1. Relaciones de Integración y Cooperación</t>
  </si>
  <si>
    <t xml:space="preserve">Incentivar la participación de docentes y estudiantes en los procesos de investigación y extensión a través  recursos económicos para los grupos y semilleros.    </t>
  </si>
  <si>
    <t xml:space="preserve">Evidenciar los resultados de la implementación de estrategias, medios y contenidos para la formación en investigación, innovación y/o creación artística y cultural que motiven el interés y la participación en estudiantes y docentes para la realización de proyectos de investigación. </t>
  </si>
  <si>
    <t>Apropiación presupuestal destinada a la cofinanciación de grupos y semilleros de investigación.</t>
  </si>
  <si>
    <t>Revisar la tramitología para acceder a los recursos de bolsa concursable.</t>
  </si>
  <si>
    <t xml:space="preserve"> Establecer lineamientos para la publicación de trabajos de investigación  docente y estudiantes.  </t>
  </si>
  <si>
    <t xml:space="preserve">Publicar los mejores trabajos de investigación realizados por estudiantes y docentes de la institución.        </t>
  </si>
  <si>
    <t xml:space="preserve">Proyectar los lineamientos para la publicación de trabajos de investigación docente y estudiantes.  </t>
  </si>
  <si>
    <t xml:space="preserve">Es necesario que se haga seguimiento al cumplimiento del plan de investigación previsto para el logro del ambiente de investigación en los últimos 7 años.  </t>
  </si>
  <si>
    <t xml:space="preserve">Proyectar para los próximos 7 años el plan de investigación para el logro del ambiente de investigación. </t>
  </si>
  <si>
    <t xml:space="preserve">Realizar la proyección del plan de investigación para los próximos 7 años. </t>
  </si>
  <si>
    <t>Resultados de la implementación del plan de vinculación de la comunidad académica con el sector productivo, social y cultural, público y privado, en los últimos 7 años.</t>
  </si>
  <si>
    <t xml:space="preserve">Realizar la proyección para los próximos 7 años del plan de vinculación de la comunidad académica con el sector productivo, social, cultural, público y privado. </t>
  </si>
  <si>
    <t xml:space="preserve">Difundir la normatividad vigente, procesos, procedimientos y resultados del componente de extensión y proyección social de la institución y del programa. </t>
  </si>
  <si>
    <t>Divulgar las diferentes normas, procesos, procedimientos y resultados del componente de proyección social y extensión en el que se vincula al programa.</t>
  </si>
  <si>
    <t xml:space="preserve">Actualización y/o fortalecimiento de convenios de prácticas y pasantías. </t>
  </si>
  <si>
    <t>Diseñar una matriz de priorización para evaluar la ejecución de los acuerdos de voluntades y convenios entre el ITP y las diferentes Instituciones y/o entidades del sector externo que respaldan las prácticas o pasantías.</t>
  </si>
  <si>
    <t xml:space="preserve">Describir el grupo de profesores con el que cuenta el programa. </t>
  </si>
  <si>
    <t xml:space="preserve">Plan de vinculación de profesores actualizado a las nuevas dinámicas de la Educación Superior. </t>
  </si>
  <si>
    <t xml:space="preserve">Describir los perfiles de los profesores del programa donde se incluya: formación profesional, formación pedagógica, experiencia profesional, competencias tecnológicas y experiencia en investigación. </t>
  </si>
  <si>
    <t>Realizar concurso docente, de acuerdo a las necesidades de crecimiento del programa.</t>
  </si>
  <si>
    <t xml:space="preserve">Realizar un informe de seguimiento y evaluación de la asignación y gestión de las actividades de los profesores. </t>
  </si>
  <si>
    <t xml:space="preserve">Descripción de las estrategias y acciones actualizadas que promuevan la permanencia de los profesores. </t>
  </si>
  <si>
    <t xml:space="preserve">Proyección para los próximos 7 años del plan de desarrollo y capacitación de los profesores. </t>
  </si>
  <si>
    <t xml:space="preserve">Implementar un plan de capacitación docente en diferentes áreas como: pedagogía, formación por competencias, evaluación, entre otras. </t>
  </si>
  <si>
    <t xml:space="preserve">Realizar mínimo 2 capacitaciones docente en el semestre con el fin de mejorar el proceso de enseñanza,  aprendizaje  y procesos de investigación. </t>
  </si>
  <si>
    <t xml:space="preserve">Realizar estudio de homologación y nivelación salarial. </t>
  </si>
  <si>
    <t xml:space="preserve">Presentar los resultados de los procesos de seguimiento y evaluación de los profesores. </t>
  </si>
  <si>
    <t>Vicerrectoría Académica.</t>
  </si>
  <si>
    <t>Dotación de instrumentos, equipos y maquinaria para el fortalecimiento de los resultados de aprendizaje del programa.</t>
  </si>
  <si>
    <t xml:space="preserve">Adquirir instrumentos, equipos y maquinaria para el fortalecimiento de las prácticas del programa. </t>
  </si>
  <si>
    <t xml:space="preserve">Actualizar el Plan Decenal de Infraestructura. </t>
  </si>
  <si>
    <t xml:space="preserve">Resultados del plan de mantenimiento, actualización y reposición de los medios educativos. </t>
  </si>
  <si>
    <t xml:space="preserve">Realizar un informe con los resultados  del plan de mantenimiento, actualización y reposición de los medios educativos en los últimos 7 años.  </t>
  </si>
  <si>
    <t xml:space="preserve">Proyección para los próximos 7 años del plan de mantenimiento, actualización y reposición de los medios educativos. </t>
  </si>
  <si>
    <t xml:space="preserve">Realizar la proyección  para los próximos 7 años del plan de mantenimiento, actualización y reposición de los medios educativos. </t>
  </si>
  <si>
    <t xml:space="preserve">Fortalecer la biblioteca.  </t>
  </si>
  <si>
    <t xml:space="preserve">Ejecución de plan de compras de libros. </t>
  </si>
  <si>
    <t xml:space="preserve">Es necesario contar con una proyección para los próximos 7 de la infraestructura física y tecnológica. </t>
  </si>
  <si>
    <t xml:space="preserve">Resultados del plan de mantenimiento, actualización y reposición de de la infraestructura física y tecnológica. </t>
  </si>
  <si>
    <t xml:space="preserve">Realizar un informe con los resultados  del plan de mantenimiento, actualización y reposición de la infraestructura física y tecnológica en los últimos 7 años.  </t>
  </si>
  <si>
    <t xml:space="preserve">Proyección para los próximos 7 años del plan de mantenimiento, actualización y reposición de la infraestructura física y tecnológica. </t>
  </si>
  <si>
    <t xml:space="preserve">Realizar la proyección  para los próximos 7 años del plan de mantenimiento, actualización y reposición de la infraestructura física y tecnológica. </t>
  </si>
  <si>
    <t xml:space="preserve">Realizar un documento descriptivo donde se especifique la relación de la denominación del programa con el título que otorga, el nivel de formación, los contenidos curriculares, el perfil del egresado, las competencias y los resultados de aprendizaje. </t>
  </si>
  <si>
    <t xml:space="preserve">Diseñar un plan para la articulación del programa con el sector externo. </t>
  </si>
  <si>
    <t xml:space="preserve">Plan de compras donde se contemple la adquisición de nuevas bases de datos como apoyo a la investigación del programa. </t>
  </si>
  <si>
    <r>
      <rPr>
        <b/>
        <u/>
        <sz val="10"/>
        <rFont val="Calibri"/>
        <family val="2"/>
        <scheme val="minor"/>
      </rPr>
      <t>COMPONENTE FORMATIVO:</t>
    </r>
    <r>
      <rPr>
        <sz val="10"/>
        <rFont val="Calibri"/>
        <family val="2"/>
        <scheme val="minor"/>
      </rPr>
      <t xml:space="preserve">
Revisión del plan general de estudios con el fin de ajustarlo a las nuevas dinámicas y necesidades del programa. </t>
    </r>
  </si>
  <si>
    <r>
      <rPr>
        <b/>
        <u/>
        <sz val="10"/>
        <rFont val="Calibri"/>
        <family val="2"/>
        <scheme val="minor"/>
      </rPr>
      <t>COMPONENTE FORMATIVO:</t>
    </r>
    <r>
      <rPr>
        <sz val="10"/>
        <rFont val="Calibri"/>
        <family val="2"/>
        <scheme val="minor"/>
      </rPr>
      <t xml:space="preserve">
Definir los resultados de aprendizaje en cada ciclo propedéutico para el programa, así como también los momentos de evaluación e instrumentos a aplicar. </t>
    </r>
  </si>
  <si>
    <r>
      <rPr>
        <b/>
        <u/>
        <sz val="10"/>
        <rFont val="Calibri"/>
        <family val="2"/>
        <scheme val="minor"/>
      </rPr>
      <t xml:space="preserve">COMPONENTE FORMATIVO: </t>
    </r>
    <r>
      <rPr>
        <sz val="10"/>
        <rFont val="Calibri"/>
        <family val="2"/>
        <scheme val="minor"/>
      </rPr>
      <t xml:space="preserve">
El programa no ha realizado un análisis del perfil de egreso. </t>
    </r>
  </si>
  <si>
    <r>
      <rPr>
        <b/>
        <u/>
        <sz val="10"/>
        <rFont val="Calibri"/>
        <family val="2"/>
        <scheme val="minor"/>
      </rPr>
      <t>COMPONENTE FORMATIVO:</t>
    </r>
    <r>
      <rPr>
        <sz val="10"/>
        <rFont val="Calibri"/>
        <family val="2"/>
        <scheme val="minor"/>
      </rPr>
      <t xml:space="preserve">
Es necesario actualizar los syllabus del programa. </t>
    </r>
  </si>
  <si>
    <r>
      <rPr>
        <b/>
        <u/>
        <sz val="10"/>
        <rFont val="Calibri"/>
        <family val="2"/>
        <scheme val="minor"/>
      </rPr>
      <t>COMPONENTE PEDAGÓGICO:</t>
    </r>
    <r>
      <rPr>
        <sz val="10"/>
        <rFont val="Calibri"/>
        <family val="2"/>
        <scheme val="minor"/>
      </rPr>
      <t xml:space="preserve">
El programa no ha diseñado un procedimiento para la evaluación del modelo pedagógico. </t>
    </r>
  </si>
  <si>
    <r>
      <rPr>
        <b/>
        <u/>
        <sz val="10"/>
        <rFont val="Calibri"/>
        <family val="2"/>
        <scheme val="minor"/>
      </rPr>
      <t>COMPONENTE PEDAGÓGICO:</t>
    </r>
    <r>
      <rPr>
        <sz val="10"/>
        <rFont val="Calibri"/>
        <family val="2"/>
        <scheme val="minor"/>
      </rPr>
      <t xml:space="preserve">
El programa debe formular y aplicar estrategias pedagógicas y didácticas a partir de las evaluaciones realizadas al modelo pedagógico. </t>
    </r>
  </si>
  <si>
    <r>
      <rPr>
        <b/>
        <u/>
        <sz val="10"/>
        <rFont val="Calibri"/>
        <family val="2"/>
        <scheme val="minor"/>
      </rPr>
      <t>COMPONENTE PEDAGÓGICO:</t>
    </r>
    <r>
      <rPr>
        <sz val="10"/>
        <rFont val="Calibri"/>
        <family val="2"/>
        <scheme val="minor"/>
      </rPr>
      <t xml:space="preserve">
El programa requiere de un documento que dé cuenta del uso de los ambientes de aprendizaje físicos y virtuales, las herramientas tecnológicas y las estrategias de interacción. </t>
    </r>
  </si>
  <si>
    <r>
      <rPr>
        <b/>
        <sz val="10"/>
        <rFont val="Calibri"/>
        <family val="2"/>
        <scheme val="minor"/>
      </rPr>
      <t>COMPONENTE PEDAGÓGICO:</t>
    </r>
    <r>
      <rPr>
        <sz val="10"/>
        <rFont val="Calibri"/>
        <family val="2"/>
        <scheme val="minor"/>
      </rPr>
      <t xml:space="preserve">
El programa debe definir y evaluar la metodología que se utilizará para el logro de los resultados de aprendizaje. </t>
    </r>
  </si>
  <si>
    <r>
      <rPr>
        <b/>
        <u/>
        <sz val="10"/>
        <rFont val="Calibri"/>
        <family val="2"/>
        <scheme val="minor"/>
      </rPr>
      <t>COMPONENTE PEDAGÓGICO:</t>
    </r>
    <r>
      <rPr>
        <sz val="10"/>
        <rFont val="Calibri"/>
        <family val="2"/>
        <scheme val="minor"/>
      </rPr>
      <t xml:space="preserve">
El programa debe definir el momento y el procedimiento para el seguimiento a la metodología a utilizar para el logro de los resultados de aprendizaje. </t>
    </r>
  </si>
  <si>
    <r>
      <rPr>
        <b/>
        <u/>
        <sz val="10"/>
        <rFont val="Calibri"/>
        <family val="2"/>
        <scheme val="minor"/>
      </rPr>
      <t xml:space="preserve">COMPONENTE DE INTERACCIÓN: </t>
    </r>
    <r>
      <rPr>
        <sz val="10"/>
        <rFont val="Calibri"/>
        <family val="2"/>
        <scheme val="minor"/>
      </rPr>
      <t xml:space="preserve">
Establecer estrategias de interacción con el contexto social, ambiental, tecnológico y cultural con el fin de contribuir con los aspectos curriculares del programa. </t>
    </r>
  </si>
  <si>
    <r>
      <rPr>
        <b/>
        <u/>
        <sz val="10"/>
        <rFont val="Calibri"/>
        <family val="2"/>
        <scheme val="minor"/>
      </rPr>
      <t xml:space="preserve">COMPONENTE DE INTERACCIÓN: </t>
    </r>
    <r>
      <rPr>
        <sz val="10"/>
        <rFont val="Calibri"/>
        <family val="2"/>
        <scheme val="minor"/>
      </rPr>
      <t xml:space="preserve">
Articulación de los procesos de internacionalización institucional con el programa, para el diseño y ejecución del plan de internacionalización. </t>
    </r>
  </si>
  <si>
    <r>
      <rPr>
        <b/>
        <u/>
        <sz val="10"/>
        <rFont val="Calibri"/>
        <family val="2"/>
        <scheme val="minor"/>
      </rPr>
      <t xml:space="preserve">COMPONENTE DE INTERACCIÓN: 
</t>
    </r>
    <r>
      <rPr>
        <sz val="10"/>
        <rFont val="Calibri"/>
        <family val="2"/>
        <scheme val="minor"/>
      </rPr>
      <t xml:space="preserve">El programa requiere de la construcción de un plan de interacción e internacionalización para su posterior seguimiento y formulación de un informe de resultados. </t>
    </r>
  </si>
  <si>
    <r>
      <rPr>
        <b/>
        <u/>
        <sz val="10"/>
        <rFont val="Calibri"/>
        <family val="2"/>
        <scheme val="minor"/>
      </rPr>
      <t xml:space="preserve">COMPONENTE DE INTERACCIÓN: 
</t>
    </r>
    <r>
      <rPr>
        <sz val="10"/>
        <rFont val="Calibri"/>
        <family val="2"/>
        <scheme val="minor"/>
      </rPr>
      <t xml:space="preserve">El programa no ha evaluado los mecanismos de interacción de estudiantes y profesores que fueron implementados en contextos sincrónicos y asincrónicos. </t>
    </r>
  </si>
  <si>
    <r>
      <rPr>
        <b/>
        <u/>
        <sz val="10"/>
        <rFont val="Calibri"/>
        <family val="2"/>
        <scheme val="minor"/>
      </rPr>
      <t xml:space="preserve">COMPONENTE DE INTERACCIÓN: 
</t>
    </r>
    <r>
      <rPr>
        <sz val="10"/>
        <rFont val="Calibri"/>
        <family val="2"/>
        <scheme val="minor"/>
      </rPr>
      <t xml:space="preserve">Evidencias y resultados de la implementación de mecanismos de interacción. </t>
    </r>
  </si>
  <si>
    <r>
      <rPr>
        <b/>
        <u/>
        <sz val="10"/>
        <rFont val="Calibri"/>
        <family val="2"/>
        <scheme val="minor"/>
      </rPr>
      <t xml:space="preserve">COMPONENTE DE INTERACCIÓN: 
</t>
    </r>
    <r>
      <rPr>
        <sz val="10"/>
        <rFont val="Calibri"/>
        <family val="2"/>
        <scheme val="minor"/>
      </rPr>
      <t xml:space="preserve">Recursos (humanos, financieros, tecnológicos y físicos) requeridos en la implementación del plan de interacción. </t>
    </r>
  </si>
  <si>
    <r>
      <rPr>
        <b/>
        <u/>
        <sz val="10"/>
        <rFont val="Calibri"/>
        <family val="2"/>
        <scheme val="minor"/>
      </rPr>
      <t xml:space="preserve">COMPONENTE DE INTERACCIÓN: 
</t>
    </r>
    <r>
      <rPr>
        <sz val="10"/>
        <rFont val="Calibri"/>
        <family val="2"/>
        <scheme val="minor"/>
      </rPr>
      <t>Proyección para los próximos 7 años del plan de internacionalización.</t>
    </r>
  </si>
  <si>
    <r>
      <rPr>
        <b/>
        <u/>
        <sz val="10"/>
        <rFont val="Calibri"/>
        <family val="2"/>
        <scheme val="minor"/>
      </rPr>
      <t xml:space="preserve">MECANISMOS DE EVALUACIÓN: 
</t>
    </r>
    <r>
      <rPr>
        <sz val="10"/>
        <rFont val="Calibri"/>
        <family val="2"/>
        <scheme val="minor"/>
      </rPr>
      <t xml:space="preserve">El programa debe definir los momentos de seguimiento a los mecanismos de evaluación del proceso formativo. </t>
    </r>
  </si>
  <si>
    <r>
      <rPr>
        <b/>
        <u/>
        <sz val="10"/>
        <rFont val="Calibri"/>
        <family val="2"/>
        <scheme val="minor"/>
      </rPr>
      <t xml:space="preserve">MECANISMOS DE EVALUACIÓN: 
</t>
    </r>
    <r>
      <rPr>
        <sz val="10"/>
        <rFont val="Calibri"/>
        <family val="2"/>
        <scheme val="minor"/>
      </rPr>
      <t xml:space="preserve">Resultados de la definición de estrategias y mecanismos para avanzar gradualmente en las condiciones de accesibilidad de la comunidad educativa. </t>
    </r>
  </si>
  <si>
    <r>
      <rPr>
        <b/>
        <u/>
        <sz val="10"/>
        <rFont val="Calibri"/>
        <family val="2"/>
        <scheme val="minor"/>
      </rPr>
      <t xml:space="preserve">CARACTERÍSTICAS DEL GRUPO DE PROFESORES: 
</t>
    </r>
    <r>
      <rPr>
        <sz val="10"/>
        <rFont val="Calibri"/>
        <family val="2"/>
        <scheme val="minor"/>
      </rPr>
      <t xml:space="preserve">Es necesario describir el grupo de profesores del programa. </t>
    </r>
  </si>
  <si>
    <r>
      <rPr>
        <b/>
        <u/>
        <sz val="10"/>
        <rFont val="Calibri"/>
        <family val="2"/>
        <scheme val="minor"/>
      </rPr>
      <t xml:space="preserve">CARACTERÍSTICAS DEL GRUPO DE PROFESORES: 
</t>
    </r>
    <r>
      <rPr>
        <sz val="10"/>
        <rFont val="Calibri"/>
        <family val="2"/>
        <scheme val="minor"/>
      </rPr>
      <t xml:space="preserve">Contar con un plan de vinculación profesoral actualizado. </t>
    </r>
  </si>
  <si>
    <r>
      <rPr>
        <b/>
        <u/>
        <sz val="10"/>
        <rFont val="Calibri"/>
        <family val="2"/>
        <scheme val="minor"/>
      </rPr>
      <t xml:space="preserve">PERFILES DE LOS PROFESORES: 
</t>
    </r>
    <r>
      <rPr>
        <sz val="10"/>
        <rFont val="Calibri"/>
        <family val="2"/>
        <scheme val="minor"/>
      </rPr>
      <t xml:space="preserve">Descripción de los perfiles de los profesores del programa. </t>
    </r>
  </si>
  <si>
    <r>
      <rPr>
        <b/>
        <u/>
        <sz val="10"/>
        <rFont val="Calibri"/>
        <family val="2"/>
        <scheme val="minor"/>
      </rPr>
      <t xml:space="preserve">ASIGNACIÓN Y GESTIÓN DE LAS ACTIVIDADES DE LOS PROFESORES: 
</t>
    </r>
    <r>
      <rPr>
        <sz val="10"/>
        <rFont val="Calibri"/>
        <family val="2"/>
        <scheme val="minor"/>
      </rPr>
      <t xml:space="preserve">Es necesario describir la asignación y gestión de las actividades de los profesores realizadas durante los últimos 7 años. </t>
    </r>
  </si>
  <si>
    <r>
      <rPr>
        <b/>
        <u/>
        <sz val="10"/>
        <rFont val="Calibri"/>
        <family val="2"/>
        <scheme val="minor"/>
      </rPr>
      <t xml:space="preserve">ASIGNACIÓN Y GESTIÓN DE LAS ACTIVIDADES DE LOS PROFESORES: </t>
    </r>
    <r>
      <rPr>
        <sz val="10"/>
        <rFont val="Calibri"/>
        <family val="2"/>
        <scheme val="minor"/>
      </rPr>
      <t>Ampliación de la Planta Docente para el cumplimiento de labores formativas  y de investigación.</t>
    </r>
  </si>
  <si>
    <r>
      <rPr>
        <b/>
        <u/>
        <sz val="10"/>
        <rFont val="Calibri"/>
        <family val="2"/>
        <scheme val="minor"/>
      </rPr>
      <t xml:space="preserve">ASIGNACIÓN Y GESTIÓN DE LAS ACTIVIDADES DE LOS PROFESORES: 
</t>
    </r>
    <r>
      <rPr>
        <sz val="10"/>
        <rFont val="Calibri"/>
        <family val="2"/>
        <scheme val="minor"/>
      </rPr>
      <t xml:space="preserve">Es necesario que el programa haga seguimiento y evalúe la asignación y gestión de las actividades de los profesores. </t>
    </r>
  </si>
  <si>
    <r>
      <rPr>
        <b/>
        <u/>
        <sz val="10"/>
        <rFont val="Calibri"/>
        <family val="2"/>
        <scheme val="minor"/>
      </rPr>
      <t xml:space="preserve">PERMANENCIA, DESARROLLO Y CAPACITACIÓN PROFESORAL: 
</t>
    </r>
    <r>
      <rPr>
        <sz val="10"/>
        <rFont val="Calibri"/>
        <family val="2"/>
        <scheme val="minor"/>
      </rPr>
      <t xml:space="preserve">Es importante que el programa establezca estrategias y acciones que promuevan la permanencia de los profesores. </t>
    </r>
  </si>
  <si>
    <r>
      <rPr>
        <b/>
        <u/>
        <sz val="10"/>
        <rFont val="Calibri"/>
        <family val="2"/>
        <scheme val="minor"/>
      </rPr>
      <t xml:space="preserve">PERMANENCIA, DESARROLLO Y CAPACITACIÓN PROFESORAL: 
</t>
    </r>
    <r>
      <rPr>
        <sz val="10"/>
        <rFont val="Calibri"/>
        <family val="2"/>
        <scheme val="minor"/>
      </rPr>
      <t xml:space="preserve">El programa no cuenta con una proyección para los próximos 7 años del plan de desarrollo y capacitación de los profesores. </t>
    </r>
  </si>
  <si>
    <r>
      <rPr>
        <b/>
        <u/>
        <sz val="10"/>
        <rFont val="Calibri"/>
        <family val="2"/>
        <scheme val="minor"/>
      </rPr>
      <t xml:space="preserve">PERMANENCIA, DESARROLLO Y CAPACITACIÓN PROFESORAL: 
</t>
    </r>
    <r>
      <rPr>
        <sz val="10"/>
        <rFont val="Calibri"/>
        <family val="2"/>
        <scheme val="minor"/>
      </rPr>
      <t xml:space="preserve">Capacitación Docente. </t>
    </r>
  </si>
  <si>
    <r>
      <rPr>
        <b/>
        <u/>
        <sz val="10"/>
        <rFont val="Calibri"/>
        <family val="2"/>
        <scheme val="minor"/>
      </rPr>
      <t xml:space="preserve">PERMANENCIA, DESARROLLO Y CAPACITACIÓN PROFESORAL: </t>
    </r>
    <r>
      <rPr>
        <sz val="10"/>
        <rFont val="Calibri"/>
        <family val="2"/>
        <scheme val="minor"/>
      </rPr>
      <t xml:space="preserve">
Nivelación Salarial.</t>
    </r>
  </si>
  <si>
    <r>
      <rPr>
        <b/>
        <u/>
        <sz val="10"/>
        <rFont val="Calibri"/>
        <family val="2"/>
        <scheme val="minor"/>
      </rPr>
      <t xml:space="preserve">SEGUIMIENTO Y EVALUACIÓN DE PROFESORES: 
</t>
    </r>
    <r>
      <rPr>
        <sz val="10"/>
        <rFont val="Calibri"/>
        <family val="2"/>
        <scheme val="minor"/>
      </rPr>
      <t xml:space="preserve">Es importante que el programa realice el seguimiento respectivo y la evaluación de los profesores. </t>
    </r>
  </si>
  <si>
    <t>ACUMULADO</t>
  </si>
  <si>
    <t>ACCIONES REALIZADAS</t>
  </si>
  <si>
    <t>EVIDENCIAS EN EL SISTEMA EVAL</t>
  </si>
  <si>
    <t xml:space="preserve">OBSERVACIONES </t>
  </si>
  <si>
    <t>Avance hasta junio del 2022</t>
  </si>
  <si>
    <t>TOTAL</t>
  </si>
  <si>
    <t xml:space="preserve">TOTAL ACUMULADO </t>
  </si>
  <si>
    <t xml:space="preserve">Establecer dentro de las políticas institucionales, la destinación de un rubro específico para la investigación. </t>
  </si>
  <si>
    <t xml:space="preserve">Solicitar perfiles de docentes ocasionales y provisionales del programa, con formación o experiencia en investigación. </t>
  </si>
  <si>
    <t>Contrato 161-2021 por valor de  $880.227.906,04.
Contrato 168-2021 por valor de $50.156.777. 
Contrato 196-2021 por valor de $299.951.000.</t>
  </si>
  <si>
    <t>Contrato 132 de 2022 por valor de $385.381.129.</t>
  </si>
  <si>
    <t>Avance hasta julio del 2022</t>
  </si>
  <si>
    <t>Avance hasta agosto del 2022</t>
  </si>
  <si>
    <t xml:space="preserve">El programa en el año 2021 actualiza su estudio de pertinencia dando respuesta a las nuevas dinámicas de la Educación Superior; en él se especifica la relación entre la denominación del programa con el título que otorga, el nivel de formación, los contenidos curriculares, el perfil del egresado, las competencias y los resultados de aprendizaje. </t>
  </si>
  <si>
    <t xml:space="preserve">Especificar que existe relación entre las denominaciones de Ingeniería Ambiental y Tecnología en Saneamiento Ambiental con el título que otorga, el nivel de formación, los contenidos curriculares, el perfil del egresado, las competencias y los resultados de aprendizaje del programa. </t>
  </si>
  <si>
    <t xml:space="preserve">* Documento descriptivo denominación del programa Ingeniería Ambiental por ciclos. </t>
  </si>
  <si>
    <t xml:space="preserve">Mediante Acuerdo No. 57 de diciembre 22 de 2020 se actualiza el PEP del programa Ingeniería Ambiental por ciclos propedéuticos. </t>
  </si>
  <si>
    <t xml:space="preserve">PEP del programa actualizado a las nuevas dinámicas de la Educación Superior y a las nuevas normativas como la Resolución No. 021795 del 2020 por medio de la cual se establece los parámetros de autoevaluación, verificación y evaluación de las condiciones de calidad de programa. </t>
  </si>
  <si>
    <t xml:space="preserve">* PEP del programa Ingeniería Ambiental por ciclos propedéuticos. </t>
  </si>
  <si>
    <t>Gracias a la aplicación de la encuesta aplicada a los graduados del programa, se logra consolidar base de datos que ha permitido realizar un análisis de la misma y de esta manera mejorar la calidad de los servicios ofrecidos por el Programa de Egresados.</t>
  </si>
  <si>
    <t>* Informe de seguimiento a los egresado del programa de Ingeniería Ambiental por ciclos 2021.</t>
  </si>
  <si>
    <t xml:space="preserve">* Análisis estadístico indicadores de Educación Superior del programa Ingeniería Ambiental por ciclos. </t>
  </si>
  <si>
    <t xml:space="preserve">Conocer las estadísticas de la deserción del programa con el fin de establecer estrategias de retención estudiantil desde Bienestar Universitario. </t>
  </si>
  <si>
    <t xml:space="preserve">Desde el área de autoevaluación se realiza un análisis estadístico de los indicadores de la Educación Superior de los programas Ingeniería Ambiental y Tecnología en Saneamiento Ambiental, este análisis establece, entre otros aspectos, las tasas de deserción por cohorte y estudiantil por periodo académico para los programas en mención. </t>
  </si>
  <si>
    <t>El programa de Ingeniería Ambiental por ciclos, formula un documento analítico respecto a los cambios en la oferta local, regional, nacional o global de programas similares de referencia y su incidencia en el programa académico.</t>
  </si>
  <si>
    <t xml:space="preserve">Desde el área de autoevaluación se realiza un análisis estadístico de los indicadores de la Educación Superior de los programas Ingeniería Ambiental y Tecnología en Saneamiento Ambiental, este análisis establece, entre otros aspectos, las personas inscritas, admitidas y matriculadas; total de matriculados y graduados; tasas de deserción por cohorte; empleabilidad de los egresados. </t>
  </si>
  <si>
    <t xml:space="preserve">El programa de Ingeniería Ambiental por ciclos actualiza en al año 2020 su Proyecto Educativo del Programa PEP mediante Acuerdo No. 57 de diciembre 22 de 2020 en el cual se ajusta del plan general de estudios del programa. </t>
  </si>
  <si>
    <t xml:space="preserve">El programa con base en los nuevos lineamientos institucionales, establece las metodologías apropiadas para el logro y evaluación de los resultados de aprendizaje. </t>
  </si>
  <si>
    <t>Es importante para los programas, establecer los cambios que se dan en relación a su oferta local, regional, nacional y si es posible, global; con el fin de que estos se puedan actualizar con base en estudios que demuestren los avances, los desafíos y los cambios en sí de todo lo relacionado con el medio ambiente y el saneamiento ambiental.</t>
  </si>
  <si>
    <t xml:space="preserve">Conocer las diferentes estadísticas de educación de un programa, permite establecer estrategias a tiempo respecto a los hallazgos, los cuales permitirán que el estudiante culmine exitosamente su ciclo en la institución y sea así un profesional que requiera el sector productivo. </t>
  </si>
  <si>
    <t xml:space="preserve">PEP del programa ajustado a las nuevas necesidades de la Educación Superior en lo relativo al ambiente y al saneamiento lo cual se plasma en una actualización del Plan de Estudios.  </t>
  </si>
  <si>
    <t xml:space="preserve">Programa con los resultados de aprendizaje definidos tal como lo exige el Decreto 1330 de 2019 y la Resolución 021795 de 2020. </t>
  </si>
  <si>
    <t xml:space="preserve">* Documento análisis del estado de la oferta de educación del área del programa. </t>
  </si>
  <si>
    <t>* PEP Proyecto Educativo del Programa Ingeniería Ambiental 2020.</t>
  </si>
  <si>
    <t xml:space="preserve">* Metodologías para el logro y evaluación de los resultados de aprendizaje. </t>
  </si>
  <si>
    <t xml:space="preserve">El ITP celebró el contrato de prestación de servicios No. 135 de abril 28 de 2021 que tuvo por objeto realizar un seminario taller en formulación y evaluación de resultados de aprendizaje a los profesores del ITP. </t>
  </si>
  <si>
    <t xml:space="preserve">A través de la ejecución de este seminario taller, se fortalecieron las competencias pedagógicas de los profesores con el fin de mejorar en la calidad de la educación impartida en la Institución. </t>
  </si>
  <si>
    <t xml:space="preserve">* Acta de inicio-Contrato 135 de 2021-Seminario Taller Resultados de Aprendizaje. </t>
  </si>
  <si>
    <t xml:space="preserve">El valor del contrato fue por el valor de $16.000.000. </t>
  </si>
  <si>
    <t xml:space="preserve">El programa actualiza en al año 2020 su Proyecto Educativo del Programa mediante Acuerdo No. 57 de diciembre 22 del 2020; con él, actualiza los perfiles ocupacionales y profesionales de los egresados. </t>
  </si>
  <si>
    <t xml:space="preserve">Con la actualización del PEP del programa, se actualiza el plan de estudios general, por ende, se actualizan los syllabus. </t>
  </si>
  <si>
    <t xml:space="preserve">Si bien en el ITP y en el contexto nacional no existe un procedimiento para evaluar el modelo pedagógico adoptado en la Institución, los resultados esperados en el aprendizaje de los estudiantes pueden dar fe de la efectividad del modelo pedagógico institucional. </t>
  </si>
  <si>
    <t xml:space="preserve">El ITP tiene definido en los nuevos lineamientos curriculares institucionales 2020, las estrategias pedagógicas y didácticas que se pueden implementar en el marco de la aplicación del modelo pedagógico constructivista activo en los programas. </t>
  </si>
  <si>
    <t xml:space="preserve">Programa con los resultados de aprendizaje definidos como la metodología de evaluación tal como lo exige el Decreto 1330 de 2019 y la Resolución 021795 de 2020. </t>
  </si>
  <si>
    <t xml:space="preserve">Aplicar las diferentes estrategias pedagógicas y didácticas establecidas en el ITP para todos los programas en el marco de la aplicación del modelo pedagógico constructivista activo. </t>
  </si>
  <si>
    <t xml:space="preserve">Conocer la efectividad del modelo pedagógico aplicado en el proceso de enseñanza aprendizaje del ITP a través de la evaluación de los resultados de aprendizaje establecidos. </t>
  </si>
  <si>
    <t>Plan de estudios y syllabus actualizados de acuerdo a las nuevas necesidades, oportunidades y desafíos regionales, nacionales y globales de la ingeniería ambiental y el saneamiento ambiental.</t>
  </si>
  <si>
    <t xml:space="preserve">* Syllabus Ingeniería Ambiental 2021. </t>
  </si>
  <si>
    <t xml:space="preserve">* Modelo Pedagógico del Programa Ingeniería Ambiental. </t>
  </si>
  <si>
    <t xml:space="preserve">* Proyección Plan de Internacionalización 2022-2028. </t>
  </si>
  <si>
    <t xml:space="preserve">* Mecanismos de interacción entre estudiantes y profesores. </t>
  </si>
  <si>
    <t xml:space="preserve">Los mecanismos de interacción entre estudiantes y profesores son importantes en la práctica pedagógica efectiva ya que se genera un orden y secuencia del aprendizaje, un logro de objetivos de aprendizaje, una retroalimentación a los estudiantes que permite el logro de los resultados de aprendizaje establecidos. </t>
  </si>
  <si>
    <t xml:space="preserve">El ITP y sus programas académicos cuentan con mecanismos de interacción entre estudiantes y profesores que son implementados en contextos sincrónicos y asincrónicos. </t>
  </si>
  <si>
    <t xml:space="preserve">Actualización del plan de interacción con la comunidad, sector productivo, social y cultural para la vigencia 2022. </t>
  </si>
  <si>
    <t xml:space="preserve">Actividades de extensión alineadas con los nuevos requerimientos por parte del MEN. </t>
  </si>
  <si>
    <t xml:space="preserve">Desde el área de extensión y proyección social del ITP, se formula el informe de las actividades de proyección y extensión 2020. </t>
  </si>
  <si>
    <t xml:space="preserve">* Informe de actividades de proyección social y extensión.  </t>
  </si>
  <si>
    <t xml:space="preserve">* Política Financiera. 
* Plan de Vinculación Académica Sector Productivo-Social y Cultural 2022. </t>
  </si>
  <si>
    <t xml:space="preserve">* Fundamentos Teóricos y Epistemológicos Ingeniería Ambiental. </t>
  </si>
  <si>
    <t xml:space="preserve">Los recursos financieros aprobados en la política financiera grantiza el normal ejercicio de los planes, que para el caso, es el plan de interacción. </t>
  </si>
  <si>
    <t xml:space="preserve">Para el desarrollo del plan de interacción o extensión y proyección social se requiere de recursos que se encuentran aprobados en la Política Financiera del ITP bajo el Resolución No. 0493 del 2020 donde se establece el 3% el rubro destinado; con base en esta política, se formula el Plan de Proyección Social para la vigencia 2022. </t>
  </si>
  <si>
    <t xml:space="preserve">Las instalaciones físicas del ITP responden a las necesidades de accesibilidad que exige la normatividad en Educación Superior. Sus instalaciones garantizan la accesibilidad vehicular y peatonal, y las preexistencias urbanas y ambientales que rodean a las sedes. </t>
  </si>
  <si>
    <t xml:space="preserve">Desde el área de planeación se formula un informe que da cuenta de los resultados de la definición de estrategias y mecanismos para avanzar gradualmente en las condiciones de accesibilidad de la comunidad educativa. </t>
  </si>
  <si>
    <t xml:space="preserve">Existe un proyecto de Acuerdo por medio del cual se unifican y adoptan normas correspondientes al funcionamiento del Comité Curricular del ITP. </t>
  </si>
  <si>
    <t xml:space="preserve">Contar con un Comité Curricular que permita lograr el desarrollo académico de tal forma que formulen propuestas pertinentes que consulten y respondan a la realidad del país en procura de su mejoramiento continuo. </t>
  </si>
  <si>
    <t xml:space="preserve">* Proyecto de Resolución para el Funcionamiento del Comité Curricular 2020. </t>
  </si>
  <si>
    <t xml:space="preserve">* PEP Ingeniería Ambiental 2020. </t>
  </si>
  <si>
    <t xml:space="preserve">Con la actualización del PEP del programa, se actualiza el plan de estudios el cual articula sus contenidos curriculares o syllabus con los resultados de aprendizaje del programa. </t>
  </si>
  <si>
    <t xml:space="preserve">Con la actualización del PEP del programa, se actualiza el plan de estudios y los microcurrículos. </t>
  </si>
  <si>
    <t xml:space="preserve">* PEP Ingeniería Ambiental 2020. 
* Syllabus del programa Ingeniería Ambiental 2021. </t>
  </si>
  <si>
    <t xml:space="preserve">* Acuerdo 20 del 2020 Nuevos Lineamientos Curriculares Institucionales del ITP. </t>
  </si>
  <si>
    <t xml:space="preserve">El ITP establece dentro de su normatividad el desarrollar mesas de trabajo por áreas de conocimiento con el fin de evaluar y aprobar las propuestas de actualización curricular. </t>
  </si>
  <si>
    <t xml:space="preserve">Los nuevos lineamientos curriculares institucionales, Acuerdo 20 de 2020, establece en el artículo primero la organización de contenidos, donde se especifica una jornada de actualización microcurricular cuya actividad se debe realizar anualmente. 
</t>
  </si>
  <si>
    <t xml:space="preserve">* Resolución No. 0493 del 2020 política administrativa y financiera. </t>
  </si>
  <si>
    <t xml:space="preserve">* Resolución No. 475 del 2021 por la cual se establece el procedimiento y se convoca a los interesados para vinculación como docentes tiempo completo con carácter ocasional, para el año académico 2022 en el ITP. </t>
  </si>
  <si>
    <t xml:space="preserve">Contar con docentes de tiempo completo que estén certificados por una IES del MEN, que cuenta con experiencia en investigación. </t>
  </si>
  <si>
    <t xml:space="preserve">Atendiendo a la normatividad vigente, la sostenibilidad institucional y lo preceptuado en la Ley 30 de 1992, se destinará un rubro de inversión del 4% para la investigación, garantizando así, una inversión para el desarrollo de conocimiento. </t>
  </si>
  <si>
    <t xml:space="preserve">Plan de estudios y syllabus actualizados de acuerdo a las nuevas necesidades, oportunidades y desafios regionales, nacionales y globales de la ingeniería ambiental y el saneamiento ambiental. </t>
  </si>
  <si>
    <t xml:space="preserve">Mediante la Resolución No. 0493 de 2020, por medio de la cual se adopta la política administrativa y financiera del ITP, se establece un rubro específico para la investigación. </t>
  </si>
  <si>
    <t xml:space="preserve">Dentro del proceso de convocatoria de docentes de tiempo completo de carácter ocasional, se establece que para la evaluación de hojas vida, se tendrá en cuenta la experiencia en investigación y extensión. </t>
  </si>
  <si>
    <t xml:space="preserve">* Estrategias para incentivar el interés en los estudiantes y docentes a realizar proyectos de investigación ITP.pdf
</t>
  </si>
  <si>
    <t xml:space="preserve">El ITP cuenta con normatividad actualizada y vigente que permite que tanto docentes como estudiantes participen de los procesos de investigación.
Sin embrago, para que esta normatividad se difunda y pueda llegar a todos los profesores y estudiantes, se establecen como medios de divulgación la página web institucional, el fan page del ITP y otros espacios como son jornadas de capacitación y demás.
</t>
  </si>
  <si>
    <t xml:space="preserve">El Instituto Tecnológico del Putumayo a través del Acuerdo No. 13 de diciembre de 2020 actualiza el reglamento del sistema de incentivos y estímulos a investigadores. El acuerdo determina, entre otros
aspectos, el tipo de productos que otorgan el derecho a incentivos y estímulos a investigadores. 
</t>
  </si>
  <si>
    <t xml:space="preserve">* Proyección Plan Mantenimiento Infraestructura Física y Tecnológica 2022-2030. </t>
  </si>
  <si>
    <t xml:space="preserve">* Plan Decenal de Infraestructura Física y Tecnológica 2012-2021. </t>
  </si>
  <si>
    <t xml:space="preserve">A través del Plan Decenal de Infraestructura Física y Tecnológica, el ITP ha podido fortalecerse y ser una institución competitiva y posicionada en la región debido a que la ejecución de las metas propuestas, asegura a la comunidad una prestación de servicio de calidad. </t>
  </si>
  <si>
    <t xml:space="preserve">Desde la oficina de planeación se evalúan las necesidades fundamentales sobre infraestructura en el Instituto y corroborando dichas necesidades con el plan decenal institucional y se establecen los perfiles para los proyectos de obra. 
 </t>
  </si>
  <si>
    <t xml:space="preserve">El ITP a través de la oficina de planeación, elabora el documento anual y descriptivo de la ejecución de las estrategias, programas, planes y proyectos de gestión, operación, mantenimiento, renovación y actualización de la infraestructura física y tecnológica en los últimos 7 años comparada con las estrategias, programas, planes y proyectos que tenía proyectados la institución para el mismo periodo. </t>
  </si>
  <si>
    <t xml:space="preserve">El área de planeación elabora un informe de la proyección para los próximos 7 años del plan de mantenimiento, actualización y reposición de la infraestructura física y tecnológica del ITP.  
</t>
  </si>
  <si>
    <t>* Contrato de obra 132 de 2022-mantenimiento bloque de laboratorios.</t>
  </si>
  <si>
    <t xml:space="preserve">* Contrato No. 148-2021 suscripción BD E-LIBRO.
* Contrato No. 149-2021 suscripción BD Ambientalex. 
* Contrato de compraventa de libros No. 134 de 2022. </t>
  </si>
  <si>
    <t xml:space="preserve">Con el objetivo de fortalecer la biblioteca del ITP, se contrata la suscripción a las bases de datos  Ambientalex y E-LIBRO y la compra de libros. Estas BD y libros son un complemento importante al recurso bibliográfico existente en la institución que permite que todos los estudiantes y docentes accedan a contenidos y documentos pertinentes para el desarrollo de los espacios académicos; además, responden a la gran demanda de información de la comunidad académica. </t>
  </si>
  <si>
    <t xml:space="preserve">Contar con escenarios adecuados para llevar a cabo las practicas académicas. </t>
  </si>
  <si>
    <t xml:space="preserve">En el año 2021 a través de los contratos No. 149 y No. 148, se hace ls suscripción a las bases de datos Ambientalex y E-LIBRO. En el 2022 se suscribe el contrato No. 134 de 2022 por medio del cual se adquieren libros para la dotación de la biblioteca institucional. </t>
  </si>
  <si>
    <t xml:space="preserve">El ITP a través del contrato de obra No. 132 de 2022, se realiza el mantenimiento preventivo y correctivo de las instalaciones del bloque de laboratorios. </t>
  </si>
  <si>
    <t xml:space="preserve">* Contrato No. 0161-2021 suministro de equipos y materiales de los laboratorios. (Archivo PDF)
* Contrato No. 168-2021 calibración equipos de laboratorios. (Archivo PDF)
* Contrato No. 196-2021 adquisición equipos tecnológicos. (Archivo PDF)    </t>
  </si>
  <si>
    <t xml:space="preserve">Dotación y fortalecimiento de los laboratorios del ITP relacionados con las prácticas académicas que permiten incrementar la productividad en el desarrollo de las actividades curriculares y extracurriculares de los programas. </t>
  </si>
  <si>
    <t xml:space="preserve">* Seguimiento actividad docente de las Facultades 2020-2022. </t>
  </si>
  <si>
    <t xml:space="preserve">Equipos de laboratorio en buen estado para las clases prácticas del programa. </t>
  </si>
  <si>
    <t>El seguimiento de la actividad profesoral  permite el cumplimiento de la función sustantiva de la docencia como eje central del quehacer de la Educación Superior; así mismo, permite el aseguramiento de la calidad de la educación impartida a los estudiantes del ITP.</t>
  </si>
  <si>
    <t>Los Coordinadores de las facultades de Ingeniería y Ciencias Básicas y de la Facultad de Administración, Ciencias Económicas  y Contables, realizan el respectivo seguimiento periódico de las actividades  de la agenda semanal docente de los profesores de planta  y planeador de clase para los docentes hora cátedra.</t>
  </si>
  <si>
    <t xml:space="preserve">* Capacitación a profesores y estudiantes 2021-2022. </t>
  </si>
  <si>
    <t xml:space="preserve">* Estrategias que promueven la permanencia de los profesores. </t>
  </si>
  <si>
    <t xml:space="preserve">Continuidad de los profesores y por ende de los procesos académicos. </t>
  </si>
  <si>
    <t xml:space="preserve">Garantizar los recursos financieros que permitan que los procesos de desarrollo y capacitación docente de los profesores se lleven a cabo. </t>
  </si>
  <si>
    <t xml:space="preserve">El Plan Anual de Capacitación y Formación 2022, estipula actividades transversales dirigidas para administrativos y docentes del ITP. Respecto a la capacitación docente se proyecta: Curso en Pedagogía y Didáctica; Estrategias pedagógicas y didácticas en educación superior; Curso: Diseño, implementación y Evaluación curricular (rubricas); Diplomado en Docencia universitaria; Taller en producción y construcción de artículos conforme al Índice Bibliográfico Publindex; Taller en redacción científica; Taller en formulación y evaluación de proyectos de investigación; Taller para el uso de herramientas estadísticas y diseño experimental Parte I; Taller para el uso de herramientas estadísticas y diseño experimental Parte II; Taller de creación y actualización del CVLAC y GRUPLAC; Taller en Construcción de objetos virtuales de aprendizaje; Nivelación en Ingles para investigadores; Taller sobre Normatividad sobre calidad de la educación superior; Taller Metodologías de planificación; Curso de Excel Avanzado; Taller indicador de autoevaluación;  Curso de acreditación Institucional.  </t>
  </si>
  <si>
    <t xml:space="preserve">El ITP tiene establecido estrategias y acciones que promueven la permanencia de los profesores con base en el estatuto docente. </t>
  </si>
  <si>
    <t xml:space="preserve">El ITP cuenta con la proyección financiera para los próximos 7 años del plan de desarrollo y capacitación de los profesores. </t>
  </si>
  <si>
    <t xml:space="preserve">La institución cuenta con un plan de capacitación y formación actualizado para la vigencia 2022. </t>
  </si>
  <si>
    <t xml:space="preserve">El Instituto Tecnológico del Putumayo realiza procesos de capacitación a profesores y estudiantes en competencias digitales, pedagógicas, investigativas y demás temas pertinentes. 
</t>
  </si>
  <si>
    <t xml:space="preserve">Docentes capacitados y formados continuamente con el fin de garantizar un servicio de enseñanza con calidad. </t>
  </si>
  <si>
    <t>* Seguimiento a las actividades de los profesores Facultad de Ingeniería.</t>
  </si>
  <si>
    <t>El seguimiento a las actividades de los profesores permite que se garantice que se cumplan los resultados de aprendizaje esperados en los estudiantes.</t>
  </si>
  <si>
    <t xml:space="preserve">Cada facultad hace el debido seguimiento de la asignación de actividades de los profesores. </t>
  </si>
  <si>
    <t>* Acuerdos Actividades Prioritarias 2016-2021.</t>
  </si>
  <si>
    <t xml:space="preserve">*  Descripción de los perfiles de los profesores Ingeniería Ambiental. </t>
  </si>
  <si>
    <t xml:space="preserve">* Proyección docente por programa académico a 7 años 2021-2027. </t>
  </si>
  <si>
    <t xml:space="preserve">Por medio de esta proyección se garantiza los recursos financieros para la vinculación docente de la vigencia de registro calificado de los programas. </t>
  </si>
  <si>
    <t xml:space="preserve">Profesores idóneos y suficientes que satisfacen las necesidades del programa. </t>
  </si>
  <si>
    <t xml:space="preserve">Actividades académicas establecidas con miras a la renovación y acreditación de los programas académicos. </t>
  </si>
  <si>
    <t xml:space="preserve">La descripción de la asignación y gestión de las actividades de los profesores se disponen cada semestre académico mediante acuerdos por medio de los cuales se establecen las actividades prioritarias para la elaboración de la asignación académica. </t>
  </si>
  <si>
    <t xml:space="preserve">El programa de Ingeniería Ambiental cuenta para el desarrollo de sus actividades académicas, con docentes de un nivel de formación pedagógica y profesional, que le permite desarrollar satisfactoriamente sus actividades de docencia, investigación y extensión, acorde con la naturaleza, estructura y complejidad de los programas. </t>
  </si>
  <si>
    <t xml:space="preserve">* Plan de Extensión y Proyección Social 2021-2027. </t>
  </si>
  <si>
    <t xml:space="preserve">La institución cuenta con un plan de extensión y proyección social proyectado desde el 2021 hasta el  2027. </t>
  </si>
  <si>
    <t xml:space="preserve">* Informe de actividades de esxtensión y proyección social 2019-2020. </t>
  </si>
  <si>
    <t>* Movilidad internacional de docentes y estudiantes del ITP.pdf</t>
  </si>
  <si>
    <t xml:space="preserve">* Proyección para los próximos 7 años del Plan de Investigación. </t>
  </si>
  <si>
    <t xml:space="preserve">Actividades de investigación proyectadas para la vigencia del nuevo registro calificado del programa. </t>
  </si>
  <si>
    <t xml:space="preserve">Seguimiento a la ejecución de las actividades programadas dentro de los planes. </t>
  </si>
  <si>
    <t xml:space="preserve">El área de extensión y proyección social cuenta con un informe de seguimiento de las actividades realizadas durante los años 2019 y 2020. </t>
  </si>
  <si>
    <t>En el presente año, 2022, se ha implementado la estrategia de internacionalización denominada “segunda lengua” la cual permite impulsar el maneo de competencias comunicativas en una segunda lengua entre la comunidad académica y administrativa, en concordancia con la globalización para alcanzar algunos estándares de enseñanza y calidad de la misma.</t>
  </si>
  <si>
    <t xml:space="preserve">El Instituto Tecnológico del Putumayo cuenta con la proyección del plan de investigación para los próximos 7 años donde se articula los diferentes programas de oferta. </t>
  </si>
  <si>
    <t xml:space="preserve">El CIECYT cuenta con un informe de las actividades desarrolladas en el marco de la investigación formativa del año 2019. </t>
  </si>
  <si>
    <t xml:space="preserve">* Informe y registro fotográfico de las actividades desarrolladas en el marco de la investigación formativa 2019.
</t>
  </si>
  <si>
    <t>* Resultados de la implementación de estrategias para la formación en investigación Ingeniería Ambiental. (Archivo PDF)</t>
  </si>
  <si>
    <t xml:space="preserve">El programa cuenta con productos de investigación publicados que permiten evidenciar los resultados de la implementación de estrategias, medios y contenidos para la formación en investigación, innovación y/o creación artística y cultural. </t>
  </si>
  <si>
    <t xml:space="preserve">Recursos Propios </t>
  </si>
  <si>
    <t xml:space="preserve">Tranferencia de la Nación-Funcionamiento </t>
  </si>
  <si>
    <t>Plan de Fomento - Estampilla Pro Desarrollo</t>
  </si>
  <si>
    <t>Avance hasta septiembre del 2022</t>
  </si>
  <si>
    <t xml:space="preserve">La oficina de egresados del ITP, en el año 2021, plasmó en un formulario Drive, que se encuentra actualmente vinculado en el SIGEDIN (Sistema de Gestion Educativo Insitucional) modulo de egresados, una encuesta que se realizó a los egresados del programa Ingeniería Ambiental por ciclos propedéuticos. </t>
  </si>
  <si>
    <t>Avance hasta octubre del 2022</t>
  </si>
  <si>
    <t xml:space="preserve">El programa cuenta con un estudio de pertinencia actualizado. </t>
  </si>
  <si>
    <t xml:space="preserve">* Estudio de pertinencia Ingeniería Ambiental. </t>
  </si>
  <si>
    <t xml:space="preserve">El propósito de este estudio es evaluar la realidad del programa de Ingeniería Ambiental articulado al Ciclo Propedéutico Tecnológico en Saneamiento Ambiental, desde los aspectos sociales relacionados con el egresado, grado de pertinencia al Instituto, situación laboral, y otros factores,
académico, formación recibida, para lo cual se tendrá en cuenta al egresado como objeto de evaluación y como sujeto evaluador del proceso de formación educativa.
</t>
  </si>
  <si>
    <t xml:space="preserve">Es necesario que el programa cuente con un análisis de los cambios en la oferta local, regional, nacional o global de programas similares. </t>
  </si>
  <si>
    <t xml:space="preserve">Presentar el análisis de los cambios en la oferta local, regional, nacional o global de programas similares. </t>
  </si>
  <si>
    <t xml:space="preserve">Es importante que el programa analice, por periodos académicos, los siguientes indicadores: personas inscritas, admitidas y matriculadas; total de matriculados y graduados; tasas de deserción por cohorte; empleabilidad de los egresados. </t>
  </si>
  <si>
    <t xml:space="preserve">Construir en documento analítico que dé cuenta de personas inscritas, admitidas y matriculadas; total de matriculados y graduados; tasas de deserción por cohorte; empleabilidad de los egresados. </t>
  </si>
  <si>
    <t>Evaluar los mecanismos de interacción de estudiantes y profesores que fueron implementados en contextos sincrónicos y asincrónicos.</t>
  </si>
  <si>
    <t xml:space="preserve">Realizar un informe de seguimiento del plan de investigación de los últimos años. </t>
  </si>
  <si>
    <t>Realizar un informe de seguimiento del plan de vinculación de la comunidad académica con el sector productivo, social y cultural, público y privado, en los últimos años.</t>
  </si>
  <si>
    <t xml:space="preserve">Realizar la descripción de la asignación y gestión de las actividades de los profesores realizadas durante los últimos  años. </t>
  </si>
  <si>
    <t xml:space="preserve">* Plan de capacitación y formación 2022.
* Actividades realizadas plan de capacitación 2020. 
* Capacitación a profesores y estudiantes 2021-2022. </t>
  </si>
  <si>
    <t>Avance hasta marzo del 2023</t>
  </si>
  <si>
    <t xml:space="preserve">Desde la oficina de internacionalización se presenta un informe de ejecución del plan de internacionalización desde al año 2016 hasta el 2022. En este se relaciona las actividades desarrolladas con los recursos financieros dispuestos para ello. </t>
  </si>
  <si>
    <t>• Ejecución Plan de Internacionalización 2016-2022.pdf</t>
  </si>
  <si>
    <t>* Seguimiento al plan de interacción e internacionalización 2021.
* Informe general de actividades de extensión y proyección social 2022.pdf
* Ejecución Plan de Internacionalización 2016-2022.pdf</t>
  </si>
  <si>
    <t xml:space="preserve">Mediante Acuerdo No. 04 de febrero 20 de 2018, se establecen los nuevos criterios para el desarrollo de la práctica empresarial y/o profesional en el Instituto Tecnológico del Putumayo. </t>
  </si>
  <si>
    <t xml:space="preserve">Contar con los lineamientos para el desarrollo de las prácticas empresariales y/o profesionales que se incluyen en los planes de estudios de los programas como estrategia de formación que permite la integración entre el Estado, la empresa y la Educación Superior. </t>
  </si>
  <si>
    <t xml:space="preserve">• Acuerdo No.04 de 2018- Práctica Empresarial y o Profesional. </t>
  </si>
  <si>
    <t>Desde la política de internacionalización aprobada mediante acuerdo 11 del 18 de junio de 2019, está
definida la modalidad internacionalización del currículo como un proceso que trasciende las fronteras de las disciplinas y las inserta en dimensiones internacionales y multiculturales innovando en los procesos de enseñanza aprendizaje formando educandos a través del desarrollo de competencias interculturales para que se desempeñen con profesionalismo y competitividad en contextos transnacionales.</t>
  </si>
  <si>
    <t xml:space="preserve">* Documento que establezca las estrategias para la internacionalización del currículo..pdf </t>
  </si>
  <si>
    <t>La proyección de los lineamientos académicos para la internacionalización del currículo de la cátedra Cultura Amazónica contiene aspectos como la gestión académica en función del currículo, la propuesta pedagógica y las competencias del egresado.</t>
  </si>
  <si>
    <t xml:space="preserve">A través de los contratos de prestación de servicios 112 y 113 del 2023, se contrata la suscripción a las bases de datos de contenidos digitales Ambientalex y E-libro. </t>
  </si>
  <si>
    <t xml:space="preserve">Fortalecer la biblioteca institucional con la finalidad que docentes y estudiantes tengan acceso a la información científica y académica propia del programa. </t>
  </si>
  <si>
    <t>• Contratos No. 112 y 113 de 2023-base de datos Ambientalex y E-libro.pdf</t>
  </si>
  <si>
    <t>* Valor del contrato Ambientalex $18,000,000
* Valor del contrato E-Libro $21,364,772</t>
  </si>
  <si>
    <t xml:space="preserve">Se cuenta con la proyección financiera para el mantenimiento, actualización y reposición de los medios educativos. </t>
  </si>
  <si>
    <t xml:space="preserve">Garantizar los recursos financieros necesarios para la reposición de los medios educativos que permiten el desarrollo de la actividad educativa. </t>
  </si>
  <si>
    <t>• Proyección Medios Educativos 2021-2027 Mocoa.pdf</t>
  </si>
  <si>
    <t>Avance hasta abril del 2023</t>
  </si>
  <si>
    <t xml:space="preserve">Adquirir conocimientos, competencias y destrezas, a través de la interacción de los estudiantes, docentes en escenarios académicos, tecnológicos, científicos, culturales a nivel nacional e  internacional. </t>
  </si>
  <si>
    <t xml:space="preserve">• Evidencias y resultados de la implementación de mecanismos de interacción con comunidades locales, regionales, nacionales e inte.pdf
• Evidencias y resultados de la implementación de mecanismos de interacción-Programa-Interacción-Rural 2022 -2.pdf
• Resultados de la implementación de mecanismos de interacción con comunidades locales regionales y nacionales.pdf
</t>
  </si>
  <si>
    <t xml:space="preserve">Desde el área de extensión y proyección social se presentan informes que permiten evidenciar la implementación del plan de interacción que es transversal para todos los programas. Estos informes contienen las actividades realizadas en: educación continua, proyectos de aula, servicio comunitario, emprendimiento, internacionalización curricular, pasantías, experiencias y su impacto en la comunidad beneficiada.  </t>
  </si>
  <si>
    <t xml:space="preserve">Desde el área de gestión de calidad se formula la propuesta para definir los lineamientos, actividades y responsables para la elaboración y seguimiento del Proyecto Educativo de Programa ofertados por el ITP. </t>
  </si>
  <si>
    <t xml:space="preserve">Contar con los lineamientos, actividades y responsables para llevar a cabo la elaboración, aprobación, seguimiento y mejora de los PEP de todos los programas en el ITP. </t>
  </si>
  <si>
    <t>• Proyecto de Procedimiento para la Elaboración y Seguimiento a los PEP-2023.docx</t>
  </si>
  <si>
    <t xml:space="preserve">A través del contrato No. 196 del 10 de noviembre del 2021 el ITP adquiere 70 portátiles,71 diademas bluetooth con micrófono, 75 cables HDMI y 70 mesas de computador, entre otras herramientas tecnológicas. 
</t>
  </si>
  <si>
    <t xml:space="preserve">Dotar a los docentes del ITP de las herramientas tecnológicas y demás medios educativos necesarias como apoyo de los procesos de formación a través de metodologías de enseñanza que permiten la flexibilidad en la modalidad de estudio. </t>
  </si>
  <si>
    <t xml:space="preserve">• Contrato 196 del 10 de noviembre del 2021-Adquisición Equipos Tecnológicos.pdf
</t>
  </si>
  <si>
    <t xml:space="preserve">* Valor del contrato No. 196 = $299,951,000. </t>
  </si>
  <si>
    <t>Avance hasta mayo del 2023</t>
  </si>
  <si>
    <t>• Productos de Investigación Grupo GRAM.pdf</t>
  </si>
  <si>
    <t xml:space="preserve">A través de los procesos internos, se logra que el programa cuente con un grupo de investigación reconocido y categorizado que es el Grupo De Investigación En Recursos Naturales Amazónicos GRAM. </t>
  </si>
  <si>
    <t xml:space="preserve">Contar con un grupo de investigación categorizado que permite continuar con procesos investigativos de calidad en aras de lograr la acreditación en alta calidad del programa. </t>
  </si>
  <si>
    <t xml:space="preserve">Como mecanismo de evaluación de productos de investigación de los programas, se suscribe el contrato No. 144 de 2022 con el objeto de realizar el curso de asesores y jurados de trabajos de grado dirigido a profesores del ITP.  </t>
  </si>
  <si>
    <t xml:space="preserve">Disponer de profesores con las competencias pedagógicas e investigativas que les permita evaluar productos de investigación de los programas.   </t>
  </si>
  <si>
    <t xml:space="preserve">• Contrato No. 144 del 2022-Curso de asesores y jurados de trabajos de grado para profesores del ITP.pdf
• Curso De Asesores Y Jurados 2022-1..pdf
</t>
  </si>
  <si>
    <t xml:space="preserve">El programa cuenta con artículos publicados a través del grupo de investigación GRAM. </t>
  </si>
  <si>
    <t>* Publicación de artículos científicos Facultad de Ingeniería 2022.pdf
* Categorización Grupo GRAM revista indexada.pdf</t>
  </si>
  <si>
    <t xml:space="preserve">Dinamización del grupo de investigación GRAM en aras de garantizar la acreditación del programa.  </t>
  </si>
  <si>
    <t>Avance hasta junio del 2023</t>
  </si>
  <si>
    <t>* Acuerdo 14 del 10-05-2023-Actualización PEP Ingeniería Ambiental</t>
  </si>
  <si>
    <t xml:space="preserve">A través de la Resolución No. 1292 de 30-12-2022, se asignan recursos a proyectos de investigación del banco definitivo de proyectos elegibles para el programa de Ingeniería Forestal. Adicionalmente, se cuenta con el aval de compromiso institucional y modelo de gobernanza del proyecto “Fortalecimiento de capacidades
regionales para consolidar sistemas agroalimentarios sostenibles a partir de semillas nativas del departamento de Putumayo”.
</t>
  </si>
  <si>
    <t xml:space="preserve">Participación activa en convocatorias para la financiación de proyectos de investigación de grupos y semilleros de investigación. </t>
  </si>
  <si>
    <t xml:space="preserve">* Productos de Investigación Grupo GRAM.  
</t>
  </si>
  <si>
    <t xml:space="preserve">A través del grupo de investigación en recursos naturales amazónicos GRAM adscrito a los programas de Ingeniería Ambiental y Forestal, se han publicado en revistas especializadas, diferentes artículos científicos que ha permitido la categorización del grupo. </t>
  </si>
  <si>
    <t>Realización de trabajos de investigación en temáticas: recurso hídrico, residuos sólidos, producción orgánica, recurso bosque, agroindustria.</t>
  </si>
  <si>
    <t>Avance hasta julio del 2023</t>
  </si>
  <si>
    <t xml:space="preserve">Desde el CIECYT se tiene sistematizado los productos de investigación desarrollados por los grupos y semilleros en cada uno de los programas académicos. </t>
  </si>
  <si>
    <t xml:space="preserve">Sistematización de los productos de investigación desarrollados por estudiantes y profesores de los diferentes programas académicos. </t>
  </si>
  <si>
    <t>* Organización Productos de Investigación Programa Ingeniería Ambiental 2023.xlsx</t>
  </si>
  <si>
    <t>Avance hasta agosto del 2023</t>
  </si>
  <si>
    <t xml:space="preserve">Porcentaje de avance documento descriptivo. </t>
  </si>
  <si>
    <t xml:space="preserve">Porcentaje de avance PEP actualizado. </t>
  </si>
  <si>
    <t xml:space="preserve">Cantidad estudios de pertinencia del programa. </t>
  </si>
  <si>
    <t xml:space="preserve">1 estudio de pertinencia elaborado cada dos años. </t>
  </si>
  <si>
    <t xml:space="preserve">Porcentaje de avance documento de estudio de empleabilidad de los egresados del programa. </t>
  </si>
  <si>
    <t xml:space="preserve">Porcentaje de avance documento de estudio de deserción. </t>
  </si>
  <si>
    <t xml:space="preserve">100% documento de análisis. </t>
  </si>
  <si>
    <t xml:space="preserve">Porcentaje de avance documento de análisis. </t>
  </si>
  <si>
    <t xml:space="preserve">100% documento analítico. </t>
  </si>
  <si>
    <t xml:space="preserve">Porcentaje de avance plan de estudios del programa ajustado. </t>
  </si>
  <si>
    <t xml:space="preserve">Número de metodologías establecidas.  </t>
  </si>
  <si>
    <t xml:space="preserve">3 metodologías establecidas para la evaluación de RA. </t>
  </si>
  <si>
    <t xml:space="preserve">Porcentaje de docentes capacitados en RA. </t>
  </si>
  <si>
    <t xml:space="preserve">70% de docentes capacitados en RA. </t>
  </si>
  <si>
    <t xml:space="preserve">Número de informes de  resultados de evaluación de RA por año. </t>
  </si>
  <si>
    <t xml:space="preserve">Porcentaje de avance en el diseño del plan. </t>
  </si>
  <si>
    <t xml:space="preserve">100% plan de mejoramiento diseñado. </t>
  </si>
  <si>
    <t xml:space="preserve">Porcentaje de actualización del perfil de egreso. </t>
  </si>
  <si>
    <t xml:space="preserve">100% perfil de egreso actualizado. </t>
  </si>
  <si>
    <t xml:space="preserve">Porcentaje de syllabus actualizados. </t>
  </si>
  <si>
    <t>Actualización de syllabus o contenidos curriculares.</t>
  </si>
  <si>
    <t xml:space="preserve">Porcentaje de avance en el diseño del procedimiento. </t>
  </si>
  <si>
    <t xml:space="preserve">100% procedimiento diseñado. </t>
  </si>
  <si>
    <t>Porcentaje de estrategias pedagógicas formuladas y aplicadas.</t>
  </si>
  <si>
    <t xml:space="preserve">70% estrategias pedagógicas formuladas y aplicadas. </t>
  </si>
  <si>
    <t xml:space="preserve">Porcentaje de avance del documento. </t>
  </si>
  <si>
    <t xml:space="preserve">100% documento formulado. </t>
  </si>
  <si>
    <t xml:space="preserve">Porcentaje de metodologías definidas y evaluadas. </t>
  </si>
  <si>
    <t xml:space="preserve">70% de metodologías definidas y evaluadas. </t>
  </si>
  <si>
    <t xml:space="preserve">Realizar capacitaciones sobre el diseño y evaluación de los resultados de aprendizaje. </t>
  </si>
  <si>
    <t xml:space="preserve">Porcentaje de profesores capacitados. </t>
  </si>
  <si>
    <t xml:space="preserve">70% profesores del programa capacitados. </t>
  </si>
  <si>
    <t xml:space="preserve">Porcentaje de ejecución del plan. </t>
  </si>
  <si>
    <t xml:space="preserve">70% plan de interacción ejecutado. </t>
  </si>
  <si>
    <t xml:space="preserve">70% plan de internacionalización ejecutado. </t>
  </si>
  <si>
    <t xml:space="preserve">70% del plan ejecutado. </t>
  </si>
  <si>
    <t xml:space="preserve">Número de mecanismos de interacción evaluados.  </t>
  </si>
  <si>
    <t xml:space="preserve">2 mecanismos de interacción evaluados. </t>
  </si>
  <si>
    <t xml:space="preserve">Porcentaje de avance del documento de evidencia. </t>
  </si>
  <si>
    <t xml:space="preserve">100% documento de evidencia.  </t>
  </si>
  <si>
    <t>Porcentaje de recursos necesarios.</t>
  </si>
  <si>
    <t xml:space="preserve">70% de los recursos implementados. </t>
  </si>
  <si>
    <t xml:space="preserve">Porcentaje de avance de la proyección del plan. </t>
  </si>
  <si>
    <t xml:space="preserve">100% plan de internacionalización proyectado. </t>
  </si>
  <si>
    <t xml:space="preserve">1 00% documento actualizado. </t>
  </si>
  <si>
    <t xml:space="preserve">Capacitar sobre el sistema de evaluación con resultados de aprendizaje. </t>
  </si>
  <si>
    <t xml:space="preserve">70% profesores del programa capacitados en RA. </t>
  </si>
  <si>
    <t xml:space="preserve">1 00% documento. </t>
  </si>
  <si>
    <t xml:space="preserve">Porcentaje de avance de la resolución de convocatoria. </t>
  </si>
  <si>
    <t xml:space="preserve">100% acto administrativo aprobado. </t>
  </si>
  <si>
    <t xml:space="preserve">Porcentaje de avance del acuerdo de prácticas. </t>
  </si>
  <si>
    <t xml:space="preserve">Articulación de contenidos curriculares o syllabus con los resultados de aprendizaje del programa. </t>
  </si>
  <si>
    <t xml:space="preserve">Porcentaje de articulación entre los syllabus y los RA. </t>
  </si>
  <si>
    <t xml:space="preserve">100% contenidos curriculares del programa articulados con los RA. </t>
  </si>
  <si>
    <t xml:space="preserve">Porcentaje de avance procedimiento establecido. </t>
  </si>
  <si>
    <t xml:space="preserve">100% procedimiento establecido. </t>
  </si>
  <si>
    <t xml:space="preserve">Porcentaje de avance del acuerdo de lineamientos curriculares donde se defina los tiempos para el seguimiento de los micro y macro currículos. </t>
  </si>
  <si>
    <t xml:space="preserve">Actualización de los Syllabus.                                                     </t>
  </si>
  <si>
    <t xml:space="preserve">Porcentaje de avance del acuerdo de integración de mallas. </t>
  </si>
  <si>
    <t xml:space="preserve">70% plan ejecutado. </t>
  </si>
  <si>
    <t xml:space="preserve">Porcentaje de la política establecida. </t>
  </si>
  <si>
    <t>Porcentaje de docentes con formación o experiencia en investigación</t>
  </si>
  <si>
    <t xml:space="preserve">50% docentes provisionales y ocasionales con formación o experiencia en investigación. </t>
  </si>
  <si>
    <t xml:space="preserve">Cantidad de grupos de investigación del programa reconocidos. </t>
  </si>
  <si>
    <t xml:space="preserve">1 grupo de investigación del programa reconocido. </t>
  </si>
  <si>
    <t xml:space="preserve">Cantidad de estrategias adoptadas. </t>
  </si>
  <si>
    <t xml:space="preserve">Porcentaje de productos de investigación clasificados, organizados y sistematizados. </t>
  </si>
  <si>
    <t xml:space="preserve">70% productos de investigación clasificados, organizados y sistematizados. </t>
  </si>
  <si>
    <t xml:space="preserve">Cantidad de artículos científicos publicados. </t>
  </si>
  <si>
    <t xml:space="preserve">2 artículos científicos del programa publicados. </t>
  </si>
  <si>
    <t xml:space="preserve">Cantidad de proyectos de investigación del programa. </t>
  </si>
  <si>
    <t xml:space="preserve">10 proyectos de investigación del programa. </t>
  </si>
  <si>
    <t>Cantidad de proyectos financiados.</t>
  </si>
  <si>
    <t xml:space="preserve">1 proyecto financiado. </t>
  </si>
  <si>
    <t xml:space="preserve">Cantidad de proyectos de investigación publicados. </t>
  </si>
  <si>
    <t xml:space="preserve">2 proyectos de investigación publicados. </t>
  </si>
  <si>
    <t xml:space="preserve">Porcentaje de avance de los lineamientos. </t>
  </si>
  <si>
    <t xml:space="preserve">Porcentaje de avance del informe de seguimiento. </t>
  </si>
  <si>
    <t xml:space="preserve">100% informe de seguimiento. </t>
  </si>
  <si>
    <t xml:space="preserve">100% plan proyectado. </t>
  </si>
  <si>
    <t xml:space="preserve">Cantidad de estudiantes y docentes partícipes de procesos de movilidad nacional e internacional. </t>
  </si>
  <si>
    <t xml:space="preserve">1 docente y 1 estudiante partícipes de procesos de movilidad nacional e internacional. </t>
  </si>
  <si>
    <t xml:space="preserve">Número de convenios. </t>
  </si>
  <si>
    <t xml:space="preserve">2 convenios. </t>
  </si>
  <si>
    <t xml:space="preserve">Porcentaje de avance del documento diagnóstico. </t>
  </si>
  <si>
    <t xml:space="preserve">Porcentaje de avance del plan. </t>
  </si>
  <si>
    <t xml:space="preserve">70% plan de vinculación ejecutado. </t>
  </si>
  <si>
    <t xml:space="preserve">Cantidad de informes de seguimiento.  </t>
  </si>
  <si>
    <t xml:space="preserve">1 informe de seguimiento. </t>
  </si>
  <si>
    <t xml:space="preserve">Porcentaje de avance del plan proyectado. </t>
  </si>
  <si>
    <t xml:space="preserve">Porcentaje de avance de la ejecución del cronograma ejecutado. </t>
  </si>
  <si>
    <t xml:space="preserve">70%v cronograma ejecutado. </t>
  </si>
  <si>
    <t xml:space="preserve">Porcentaje de avance del diseño de la matriz. </t>
  </si>
  <si>
    <t xml:space="preserve">100% matriz diseñada. </t>
  </si>
  <si>
    <t xml:space="preserve">Porcentaje de profesores descritos. </t>
  </si>
  <si>
    <t xml:space="preserve">100% profesores del programa descritos. </t>
  </si>
  <si>
    <t xml:space="preserve">Cantidad de docentes de TC vinculados. </t>
  </si>
  <si>
    <t xml:space="preserve">1 docente de TC vinculado. </t>
  </si>
  <si>
    <t>Porcentaje de profesores caracterizados.</t>
  </si>
  <si>
    <t xml:space="preserve">100% profesores del programa caracterizados. </t>
  </si>
  <si>
    <t xml:space="preserve">Porcentaje de actividades de profesores documentadas y descritas durante los últimos 7 años. </t>
  </si>
  <si>
    <t xml:space="preserve">70% de actividades de profesores documentadas y descritas durante los últimos 7 años. </t>
  </si>
  <si>
    <t xml:space="preserve">Porcentaje de avance del concurso docente. </t>
  </si>
  <si>
    <t>70% concurso docente.</t>
  </si>
  <si>
    <t xml:space="preserve">Cantidad de informes de seguimiento. </t>
  </si>
  <si>
    <t xml:space="preserve">1 informe de seguimiento y evaluación por periodo académico. </t>
  </si>
  <si>
    <t xml:space="preserve">Porcentaje de profesores capacitados en diferentes áreas.. </t>
  </si>
  <si>
    <t xml:space="preserve">70% profesores capacitados en diferentes áreas. </t>
  </si>
  <si>
    <t>Cantidad de capacitaciones en procesos de investigación</t>
  </si>
  <si>
    <t xml:space="preserve">2 capacitaciones al año. </t>
  </si>
  <si>
    <t xml:space="preserve">Porcentaje de avance estudio de homologación y nivelación salarial. </t>
  </si>
  <si>
    <t xml:space="preserve">100% estudio de  nivelación consolidado. </t>
  </si>
  <si>
    <t xml:space="preserve">Cantidad de informes de evaluación docente. </t>
  </si>
  <si>
    <t xml:space="preserve">1 Informe de evaluación docente por periodo académico. </t>
  </si>
  <si>
    <t xml:space="preserve">Porcentaje de elementos de laboratorio calibrados. </t>
  </si>
  <si>
    <t xml:space="preserve">100% laboratorios calibrados. </t>
  </si>
  <si>
    <t>Ejecución de un plan para renovación y mantenimiento de equipos de cómputo para el uso de los estudiantes y profesores.</t>
  </si>
  <si>
    <t>Porcentaje de ejecución del plan para renovación y mantenimiento de equipos de cómputo para el uso de los estudiantes y profesores.</t>
  </si>
  <si>
    <t xml:space="preserve">50% plan ejecutado. </t>
  </si>
  <si>
    <t xml:space="preserve">Porcentaje de ejecución del plan de compras para la adquisición de nuevas bases de datos. </t>
  </si>
  <si>
    <t xml:space="preserve">1 software especializado adquirido. </t>
  </si>
  <si>
    <t xml:space="preserve">Cantidad de software especializado adquiridos. </t>
  </si>
  <si>
    <t xml:space="preserve">Cantidad de equipos adquiridos para el fortalecimiento de las prácticas. </t>
  </si>
  <si>
    <t xml:space="preserve">30 equipos adquiridos. </t>
  </si>
  <si>
    <t xml:space="preserve">Porcentaje de avance del informe.  </t>
  </si>
  <si>
    <t xml:space="preserve">100% informe realizado. </t>
  </si>
  <si>
    <t xml:space="preserve">Porcentaje de ejecución del plan de compra de libros. </t>
  </si>
  <si>
    <t xml:space="preserve">70% de ejecución del plan de compras de libros. </t>
  </si>
  <si>
    <t xml:space="preserve">Cantidad de aulas construidas. </t>
  </si>
  <si>
    <t xml:space="preserve">Porcentaje de ejeccución del plan de mantenimiento. </t>
  </si>
  <si>
    <t xml:space="preserve">Cantidad de salas de cómputo nuevas construidas. </t>
  </si>
  <si>
    <t xml:space="preserve">1 sala de cómputo nueva construida. </t>
  </si>
  <si>
    <t xml:space="preserve">Porcentaje de avance de la actualización del plan decenal de infraestructura. </t>
  </si>
  <si>
    <t xml:space="preserve">100% plan actualizado. </t>
  </si>
  <si>
    <t xml:space="preserve">Porcentaje de avance del informe de resultados. </t>
  </si>
  <si>
    <t xml:space="preserve">100% informe de resultados. </t>
  </si>
  <si>
    <t xml:space="preserve">Número de proyectos formulados. </t>
  </si>
  <si>
    <t xml:space="preserve">1 proyecto formulado de energías limpias. </t>
  </si>
  <si>
    <t xml:space="preserve">Porcentaje de ejecución del proyecto para la adecuación del jardín botánico. </t>
  </si>
  <si>
    <t xml:space="preserve">70% de ejecución del proyecto para la adecuación del jardín botánico. </t>
  </si>
  <si>
    <t>* Acuerdo No 13 del 2020-Actualización Reglamento Sistemas Incentivos y Estímulos Investigadores ITP.pdf</t>
  </si>
  <si>
    <t>El acuerdo No. 13 del 07 de diciembre del 2020 define los lineamientos que deben cumplir los productos de investigación por los cuales los docentes pueden acceder a incentivos en el ITP.</t>
  </si>
  <si>
    <t xml:space="preserve">Disponer de lineamientos claros respecto a la publicación de artículos de investigación y otros productos resultado de la creación o investigación. </t>
  </si>
  <si>
    <t>* Acta Inducción Docentes-Proyección Social 2022.pdf</t>
  </si>
  <si>
    <t xml:space="preserve">La oficina de proyección social cuenta con un cronograma de actividades a través del cual se planea las acciones a llevarse a cabo en cada periodo académico. Una de las actividades programadas son las jornadas de inducción a docentes donde se da a conocer, entre otros temas, la política de extensión y proyección social, las estrategias de extensión y el plan trianual de oferta de extensión.  </t>
  </si>
  <si>
    <t xml:space="preserve">Docentes enterados de la materialización de la política de extensión a través del plan trianual de oferta de extensión y que desde ese marco las agendas semanales deben articularse. </t>
  </si>
  <si>
    <t>Los perfiles actualizados del programa, permiten establecer metas específicas y pertinentes que permitirán el logro de los aprendizajes esperados.</t>
  </si>
  <si>
    <t>Visibilización del programa y la institución a través de la participación de estudiantes y docentes en procesos de internacionalización.</t>
  </si>
  <si>
    <t xml:space="preserve">Las actividades de extensión y proyección social permiten la relación permanente y directa de los diferentes programas que se ofertan en el Instituto Tecnológico del Putumayo con la sociedad, en actividades de capacitación, consultoría, asesoría e interventoría, con el propósito de la difusión de conocimientos y al intercambio de experiencias y demás actividades tendientes visibilizar la institución y en procura del bienestar de la sociedad. </t>
  </si>
  <si>
    <t>El área de Internacionalización formula el Plan de Internacionalización con una proyección desde los años 2022 hasta el 2028.</t>
  </si>
  <si>
    <t>Atendiendo a la nueva normatividad que regula los procesos de renovación y acreditación institucional y de programas académicos, se definen las actividades previstas dentro del plan de internacionalización que establece las etapas y movimientos necesarios dentro de este proceso.</t>
  </si>
  <si>
    <t>El programa cuenta con un documento analítico y actualizado que evidencia los fundamentos teóricos y epistemológicos que sustentan los conocimientos del programa.</t>
  </si>
  <si>
    <t>Es importante que el programa cuente con un documento analítico que dé cuenta de la epistemología ambiental y la construcción del conocimiento ambiental que tiene una impronta disciplinaria con orientación a lo biofísico y con débil desarrollo de la orientación social.</t>
  </si>
  <si>
    <t xml:space="preserve">* Cumplimiento de estrategias y mecanismos para avanzar gradualmente en las condiciones de accesibilidad.  </t>
  </si>
  <si>
    <t xml:space="preserve">* Proyección de la Planeación Financiera 2021-2028.pdf </t>
  </si>
  <si>
    <t>Avance hasta sep del 2023</t>
  </si>
  <si>
    <t>El programa de Ingeniería Ambiental por ciclos propedéuticos cuenta actualmente y para los próximos años con convenios que respaldan y respaldarán las prácticas y pasantías del programa; entre estos, hay un convenio con el Cabildo Indígena San José del Pepino Pueblo de los Pastos.</t>
  </si>
  <si>
    <t xml:space="preserve">De acuerdo con la Política de Educación Inclusiva del ITP, los grupos indígenas son una de las poblaciones más proclives al ser excluidos del sistema educativo por diferentes circunstancias; por ello, para el programa de Ingeniería Ambiental es prioritario, y es un rasgo distintivo del programa, trabajar con las comunidades indígenas. </t>
  </si>
  <si>
    <t>* Convenios Activos-Ingeniería Ambiental Mocoa-2023.pdf</t>
  </si>
  <si>
    <t xml:space="preserve">Para el área de extensión y proyección social del ITP, es muy importante conocer las necesidades del sector productivo respecto a la oferta institucional; por ello, se cuenta con un informe que se actualiza anualmente, respecto al diagnóstico de las necesidades de formación requerido por el sector productivo. </t>
  </si>
  <si>
    <t xml:space="preserve">Contar con información actualizada y relevante en cuanto a las necesidades del sector productivo propias del programa Ingeniería Ambiental y Saneamiento Ambiental. </t>
  </si>
  <si>
    <t>* Diagnóstico de Necesidades de Formación Requerido por el Sector Productivo-2023.pdf</t>
  </si>
  <si>
    <t xml:space="preserve">Desde el área de extensión y proyección social del ITP, se ha diseñado una matriz de priorización para la evaluación de la ejecución de los convenios que respaldan las prácticas y pasantías de los programas. </t>
  </si>
  <si>
    <t xml:space="preserve">Contar con una matriz que permita evaluar la ejecución de los acuerdos de voluntades y convenios entre el Instituto Tecnológico del Putumayo y otras organizaciones, entidades y/o empresas. 
</t>
  </si>
  <si>
    <t>* Matriz de Priorización para Evaluar la Ejecución de Convenios.xlsx</t>
  </si>
  <si>
    <t>* Plan de Extensión y Proyección Social 2021-2027.xlsx
*  Informe General Actividades de Extensión y Proyección Social 2022.pdf
* Resultados de la implementación de mecanismos de interacción con comunidades 2022.pdf
* Informe Programa de Interacción Rural 2022-2.pdf</t>
  </si>
  <si>
    <t>Contenidos curriculares del programa articulado a los resultados de aprendizaje establecidos.</t>
  </si>
  <si>
    <t xml:space="preserve">Número de mecanismos que permitan evaluar los productos de investigación del programa. </t>
  </si>
  <si>
    <t xml:space="preserve">1 mecanismo que permitan evaluar los productos de investigación del programa. </t>
  </si>
  <si>
    <t>Motivación e interés por parte de los estudiantes y profesores del programa para participar en la realización de proyectos de investigación.</t>
  </si>
  <si>
    <t>* Resolución 1292-2022-Resultados Proyectos Bolsa Concursable-Ingeniería Ambiental e Ingeniería Forestal.pdf
* Carta Aval Compromiso Regalías Ingeniería Forestal-Ingeniería Ambiental 2023.pdf</t>
  </si>
  <si>
    <t>Avance hasta octubre del 2023</t>
  </si>
  <si>
    <t xml:space="preserve">SGC-Docente de Apoyo del Programa. </t>
  </si>
  <si>
    <t xml:space="preserve">Vicerrectoría Académica-Docente de Apoyo del Programa. </t>
  </si>
  <si>
    <t xml:space="preserve">Vicerrectoría Administrativa-Docente de Apoyo al Programa. </t>
  </si>
  <si>
    <t xml:space="preserve">Contar con los ambientes de aprendizaje físicos como virtuales ya que estos desempeñan un papel crucial en la educación y pueden combinarse en enfoques de aprendizaje híbridos para aprovechar lo mejor de ambos escenarios. </t>
  </si>
  <si>
    <t xml:space="preserve">El ITP dispone para sus programas académicos, para el caso Ingeniería Ambiental, de ambientes de aprendizaje físicos como aulas, laboratorios, biblioteca física y virtual, entre otros como el jardín botánico y el herbarios; además, dispone de la plataforma Moodle como ambiente de aprendizaje virtual. </t>
  </si>
  <si>
    <t>* Uso Ambientes de Aprendizaje Físicos y Virtuales-Ingeniería Ambiental Mocoa.pdf</t>
  </si>
  <si>
    <t xml:space="preserve">En SECOP II se encuentra en proceso de evaluación y observaciones para la realización, proyección y desarrollo de la reestructuración organizacional del ITP. Dentro de las fases y/o productos que se requieren está: estudio técnico, financiero y jurídico para la ampliación de planta docente. El estudio financiero para la ampliación de la planta docente implica en el futuro el mejoramiento salarial de los profesores. 
</t>
  </si>
  <si>
    <t xml:space="preserve">Crecimiento y mejoramiento salarial de la planta docente. </t>
  </si>
  <si>
    <t>*  Ficha Técnica-Modernización Institucional-2023.pdf</t>
  </si>
  <si>
    <t>* Contrato No. 168 de 2021 calibración de equipos de laboratorio.
* Contrato 104-2022-Prestación de Servicios-Mantenimiento de Laboratorios ITP.pdf
* Contrato 130-2023-Prestación de Servicios-Calibración de Equipos de Laboratorios ITP.pdf</t>
  </si>
  <si>
    <t xml:space="preserve">* Valor del contrato No. 168 de 2021 por $50,156,777. 
* Valor del contrato No. 104 de 2022 por $ 14,790,000.
* Valor del contrato No. 130 de 2023 por $12,400,000. </t>
  </si>
  <si>
    <t>* Contrato 148 de 2021 por valor de $17.758.845.
* Contrato 149 de 2021 por valor de $15.750.000.
* Contrato 134 de 2022 por valor de $77.875.860.</t>
  </si>
  <si>
    <t xml:space="preserve">Contar con aulas de clase adecuadas y suficientes que atiendan las necesidades de los programas respecto a calidad, suficiencia y crecimiento estudiantil. </t>
  </si>
  <si>
    <t xml:space="preserve">• Contrato de Obra No. 219-2021-construcción 8 aulas.pdf
• Construcción de la facultad de ingeniería ITP sede Mocoa.pdf
</t>
  </si>
  <si>
    <t xml:space="preserve">Actualmente, año 2023, está en marcha la construcción de la Facultad de Ingeniería y Ciencias Básicas donde operará la dirección del programa de Ingeniería Ambiental; además, está en marcha la construcción de 8 aulas más. </t>
  </si>
  <si>
    <t xml:space="preserve">* Contrato 219 por valor de $2.140.258.815,00.
* Costo aproximado construcción de la facultad de ingeniería $17,895,514,153. 
</t>
  </si>
  <si>
    <t>*  Proyecto de construcción de una sala de informática.pptx</t>
  </si>
  <si>
    <t xml:space="preserve">Dentro de la construcción de la facultad de ingeniería y ciencias básicas se tiene proyectado en el primer piso la construcción de un laboratorio de informática que tendrá una capacidad para 40 estudiantes, con un área de 151.1 m2. </t>
  </si>
  <si>
    <t xml:space="preserve">Que los diferentes programas cuenten con la infraestructura tecnológica necesaria, adecuada y dotada para llevar a cabo las actividades de práctica. </t>
  </si>
  <si>
    <t>* Contrato de Obra No. 247 de 2022-Suministro e Instalación de Paneles Solar ITP.pdf</t>
  </si>
  <si>
    <t xml:space="preserve">* Valor del contrato de obra No. 247 de 2022 por valor $223,960,574. </t>
  </si>
  <si>
    <t xml:space="preserve">A través del contrato de obra No. 247 de agosto de 2022 se adquiere el suministro e instalación de baterías, paneles solar y controladores con el objetivo de fortalecer la infraestructura tecnológica y respaldo del sistema de energía para la continuidad del centro de datos del ITP. </t>
  </si>
  <si>
    <t>Contribuir al desarrollo sostenible, reduciendo el uso de combustibles fósiles y las importaciones energéticas.</t>
  </si>
  <si>
    <t xml:space="preserve">El ITP a través del Acuerdo No. 11 de junio 18 de 2019 aprueba la política de internacionalización la cual tiene como objetivo principal definir los lineamientos generales sobre el proceso de internacionalización, orientando a la promoción y visibilidad de la institución a nivel nacional e internacional en cumplimiento de los ejes misionales de la institución como son la docencia, la investigación y la proyección social. </t>
  </si>
  <si>
    <t>El Instituto Tecnológico del Putumayo desde el área de presupuesto proyectó el plan de vinculación docente para los próximos 7 años donde se incluye cada uno de los programas de la oferta académica.</t>
  </si>
  <si>
    <t>El Plan de Extensión y Proyección Social 2021-2027, estipula actividades transversales dirigidas para todos los programas del ITP como: realización de programas de formación modalidad educación continua para docentes de las diferentes áreas del conocimiento; participación de docentes y estudiantes como ponentes de proyectos de investigación; etc.</t>
  </si>
  <si>
    <t>Avance hasta noviembre del 2023</t>
  </si>
  <si>
    <t>* Histórico Planes de Adquisición. 
* Plan de Medios Educativos 2017-2023.pdf
* Evaluación del Plan de Medios Educativos 2017-2023-.pdf</t>
  </si>
  <si>
    <t xml:space="preserve">La institución dispone de los planes de adquisición que se ejecutaron en los últimos años y que por medio de los cuales se garantizó la disposición de los medios educativos necesarios para el desarrollo normal de las actividades académicas. Así mismo, dispone del plan de medios educativos 2017-2023 donde se lista todo lo que se ha adquirido en el ITP por concepto de: bibliotecas físicas y virtuales, medios tecnológicos, salas de informática y laboratorios. Se cuenta además, con un informe de evaluación del este plan donde se especifica el porcentaje de ejecución del mismo, los resultados obtenidos y su impacto en la comunidad educativa.  </t>
  </si>
  <si>
    <t xml:space="preserve">Que los programas cuenten con los medios educativos necesarios y pertinentes como bibliotecas físicas y virtuales, medios tecnológicos, salas de informática y laboratorios con el fin de fortalecer el proceso de enseñanza y aprendizaje. </t>
  </si>
  <si>
    <t>* Plan Decenal de Infraestructura Física ITP 2023-2032.pdf</t>
  </si>
  <si>
    <t>El ITP cuenta con un plan decenal de infraestructura física 2023-2032 el cual tiene como objetivo el de definir las pautas y criterios de intervención cualitativa y cuantitativa de las nuevas obras de la planta física, propiciando una cultura arquitectónica y urbana institucional, como marco de actuación para un desarrollo sostenido de su planta física.</t>
  </si>
  <si>
    <t xml:space="preserve">Garantizar la disposición de los recursos necesarios para la construcción  y adecuación de los diferentes espacios físicos con los que debe contar la Institución. </t>
  </si>
  <si>
    <t>* Plan Decenal de Infraestructura Física ITP 2023-2032.pdf
* Estudios Previos 2023-Construcción Proyecto Jardín Botánico-Primera Fase.pdf
*  Aceptación de Oferta-Estudios y Diseño Fortalecimiento Jardín Botánico Primera Fase de Obra-2023.pdf</t>
  </si>
  <si>
    <t>* Estudios previso $25.000.000.</t>
  </si>
  <si>
    <t>Se cuenta con los estudios previos y la aceptación de oferta para la obtención de licencias de construcción en cualquiera de sus modalidades y/o licencia de urbanismo, junto con los permisos y aprobaciones necesarios para la construcción del proyecto denominado “fortalecimiento del jardín botánico a través del desarrollo de la primera fase de obras de infraestructura”.</t>
  </si>
  <si>
    <t xml:space="preserve">Contar con espacios de práctica académica, como lo es el jardín botánico, en condiciones adecuadas y con las herramientas necesarias para fortalecer los procesos de práctica. 
</t>
  </si>
  <si>
    <t xml:space="preserve">La institución a través de diferentes contratos ha adquirido instrumentos, equipos y maquinaria para el fortalecimiento de las prácticas de los programas académicos que lo requieren.  </t>
  </si>
  <si>
    <t xml:space="preserve">El ITP a través del contrato No. 168 del 27 de agosto del 2021 contrata la prestación de servicios de mantenimiento preventivo, correctivo y calibración de los equipos de los laboratorios de ciencias básicas. 
En el 2022 y 2023 mediante contratos de prestación de servicios No. 104 y 130 de 2022 y 2023, respectivamente, se lleva a cabo el desarrollo de acciones y productos asociados al mantenimiento y calibración de los equipos de laboratorio del ITP.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</si>
</sst>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_-;\-&quot;$&quot;* #,##0_-;_-&quot;$&quot;* &quot;-&quot;_-;_-@_-"/>
  </numFmts>
  <fonts count="12" x14ac:knownFonts="1">
    <font>
      <sz val="11"/>
      <color theme="1"/>
      <name val="Calibri"/>
      <family val="2"/>
      <scheme val="minor"/>
    </font>
    <font>
      <sz val="10"/>
      <color theme="1"/>
      <name val="Calibri"/>
      <family val="2"/>
      <scheme val="minor"/>
    </font>
    <font>
      <b/>
      <sz val="10"/>
      <color theme="1"/>
      <name val="Calibri"/>
      <family val="2"/>
      <scheme val="minor"/>
    </font>
    <font>
      <sz val="9"/>
      <color indexed="81"/>
      <name val="Tahoma"/>
      <family val="2"/>
    </font>
    <font>
      <b/>
      <sz val="9"/>
      <color indexed="81"/>
      <name val="Tahoma"/>
      <family val="2"/>
    </font>
    <font>
      <sz val="10"/>
      <name val="Calibri"/>
      <family val="2"/>
      <scheme val="minor"/>
    </font>
    <font>
      <b/>
      <sz val="10"/>
      <name val="Calibri"/>
      <family val="2"/>
      <scheme val="minor"/>
    </font>
    <font>
      <sz val="11"/>
      <color theme="1"/>
      <name val="Calibri"/>
      <family val="2"/>
      <scheme val="minor"/>
    </font>
    <font>
      <b/>
      <u/>
      <sz val="10"/>
      <name val="Calibri"/>
      <family val="2"/>
      <scheme val="minor"/>
    </font>
    <font>
      <sz val="10"/>
      <color rgb="FF000000"/>
      <name val="Arial"/>
      <family val="2"/>
    </font>
    <font>
      <sz val="10"/>
      <color theme="1"/>
      <name val="Arial"/>
      <family val="2"/>
    </font>
    <font>
      <sz val="10"/>
      <name val="Arial"/>
      <family val="2"/>
    </font>
  </fonts>
  <fills count="23">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6" tint="-0.249977111117893"/>
        <bgColor indexed="64"/>
      </patternFill>
    </fill>
    <fill>
      <patternFill patternType="solid">
        <fgColor rgb="FFFF66FF"/>
        <bgColor indexed="64"/>
      </patternFill>
    </fill>
    <fill>
      <patternFill patternType="solid">
        <fgColor rgb="FF00B0F0"/>
        <bgColor indexed="64"/>
      </patternFill>
    </fill>
    <fill>
      <patternFill patternType="solid">
        <fgColor rgb="FFFFFF99"/>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bgColor theme="0"/>
      </patternFill>
    </fill>
    <fill>
      <patternFill patternType="solid">
        <fgColor theme="0"/>
        <bgColor rgb="FFFFFFFF"/>
      </patternFill>
    </fill>
    <fill>
      <patternFill patternType="solid">
        <fgColor rgb="FF9900FF"/>
        <bgColor indexed="64"/>
      </patternFill>
    </fill>
    <fill>
      <patternFill patternType="solid">
        <fgColor theme="9"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s>
  <cellStyleXfs count="2">
    <xf numFmtId="0" fontId="0" fillId="0" borderId="0"/>
    <xf numFmtId="164" fontId="7" fillId="0" borderId="0" applyFont="0" applyFill="0" applyBorder="0" applyAlignment="0" applyProtection="0"/>
  </cellStyleXfs>
  <cellXfs count="159">
    <xf numFmtId="0" fontId="0" fillId="0" borderId="0" xfId="0"/>
    <xf numFmtId="0" fontId="1" fillId="2" borderId="0" xfId="0" applyFont="1" applyFill="1" applyAlignment="1">
      <alignment vertical="justify" wrapText="1"/>
    </xf>
    <xf numFmtId="0" fontId="1" fillId="2" borderId="0" xfId="0" applyFont="1" applyFill="1"/>
    <xf numFmtId="0" fontId="1" fillId="2" borderId="0" xfId="0" applyFont="1" applyFill="1" applyAlignment="1">
      <alignment horizontal="left" vertical="top" wrapText="1"/>
    </xf>
    <xf numFmtId="0" fontId="2" fillId="2" borderId="0" xfId="0" applyFont="1" applyFill="1"/>
    <xf numFmtId="0" fontId="1" fillId="2" borderId="0" xfId="0" applyFont="1" applyFill="1" applyAlignment="1">
      <alignment horizontal="left" vertical="center" wrapText="1"/>
    </xf>
    <xf numFmtId="164" fontId="1" fillId="2" borderId="0" xfId="1" applyFont="1" applyFill="1" applyAlignment="1">
      <alignment horizontal="left"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6" fillId="2" borderId="0" xfId="0" applyFont="1" applyFill="1" applyAlignment="1">
      <alignment horizontal="center" vertical="center"/>
    </xf>
    <xf numFmtId="0" fontId="1" fillId="2" borderId="0" xfId="0" applyFont="1" applyFill="1" applyAlignment="1">
      <alignment horizontal="center" vertical="top" wrapText="1"/>
    </xf>
    <xf numFmtId="0" fontId="1" fillId="2" borderId="0" xfId="0" applyFont="1" applyFill="1" applyAlignment="1">
      <alignment horizontal="center" vertical="top"/>
    </xf>
    <xf numFmtId="164" fontId="1" fillId="2" borderId="0" xfId="1" applyFont="1" applyFill="1" applyAlignment="1">
      <alignment horizontal="right" vertical="top" wrapText="1"/>
    </xf>
    <xf numFmtId="0" fontId="5" fillId="0" borderId="1" xfId="0" applyFont="1" applyBorder="1" applyAlignment="1">
      <alignment horizontal="left" vertical="top" wrapText="1"/>
    </xf>
    <xf numFmtId="0" fontId="6" fillId="6" borderId="1" xfId="0" applyFont="1" applyFill="1" applyBorder="1" applyAlignment="1">
      <alignment horizontal="center" vertical="center"/>
    </xf>
    <xf numFmtId="164" fontId="5" fillId="2" borderId="1" xfId="1" applyFont="1" applyFill="1" applyBorder="1" applyAlignment="1">
      <alignment horizontal="right" vertical="top" wrapText="1"/>
    </xf>
    <xf numFmtId="164" fontId="5" fillId="2" borderId="1" xfId="1" applyFont="1" applyFill="1" applyBorder="1" applyAlignment="1">
      <alignment horizontal="left"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wrapText="1"/>
    </xf>
    <xf numFmtId="0" fontId="5" fillId="2" borderId="0" xfId="0" applyFont="1" applyFill="1" applyAlignment="1">
      <alignment horizontal="left" vertical="center" wrapText="1"/>
    </xf>
    <xf numFmtId="0" fontId="5" fillId="2" borderId="0" xfId="0" applyFont="1" applyFill="1" applyAlignment="1">
      <alignment vertical="center" wrapText="1"/>
    </xf>
    <xf numFmtId="0" fontId="6" fillId="5" borderId="2" xfId="0" applyFont="1" applyFill="1" applyBorder="1" applyAlignment="1">
      <alignment horizontal="left" vertical="center" wrapText="1"/>
    </xf>
    <xf numFmtId="0" fontId="5" fillId="2" borderId="0" xfId="0" applyFont="1" applyFill="1" applyAlignment="1">
      <alignment horizontal="center" vertical="center"/>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xf>
    <xf numFmtId="0" fontId="5" fillId="0" borderId="1" xfId="0" applyFont="1" applyFill="1" applyBorder="1" applyAlignment="1">
      <alignment horizontal="left" vertical="top" wrapText="1"/>
    </xf>
    <xf numFmtId="164" fontId="5" fillId="0" borderId="1" xfId="1" applyFont="1" applyFill="1" applyBorder="1" applyAlignment="1">
      <alignment horizontal="right" vertical="top" wrapText="1"/>
    </xf>
    <xf numFmtId="0" fontId="5" fillId="0" borderId="1" xfId="0" applyFont="1" applyFill="1" applyBorder="1" applyAlignment="1">
      <alignment vertical="top" wrapText="1"/>
    </xf>
    <xf numFmtId="0" fontId="5" fillId="0" borderId="2" xfId="0" applyFont="1" applyFill="1" applyBorder="1" applyAlignment="1">
      <alignment vertical="top" wrapText="1"/>
    </xf>
    <xf numFmtId="0" fontId="5" fillId="0" borderId="1" xfId="0" applyFont="1" applyFill="1" applyBorder="1" applyAlignment="1">
      <alignment horizontal="right" vertical="top"/>
    </xf>
    <xf numFmtId="0" fontId="1" fillId="2" borderId="0" xfId="0" applyFont="1" applyFill="1" applyAlignment="1">
      <alignment vertical="center"/>
    </xf>
    <xf numFmtId="0" fontId="6" fillId="2" borderId="0" xfId="0" applyFont="1" applyFill="1" applyAlignment="1">
      <alignment vertical="center"/>
    </xf>
    <xf numFmtId="0" fontId="5" fillId="2" borderId="0" xfId="0" applyFont="1" applyFill="1" applyAlignment="1">
      <alignment horizontal="center" vertical="center" wrapText="1"/>
    </xf>
    <xf numFmtId="0" fontId="5" fillId="2" borderId="0" xfId="0" applyFont="1" applyFill="1" applyAlignment="1">
      <alignment vertical="center"/>
    </xf>
    <xf numFmtId="164" fontId="6" fillId="0" borderId="0" xfId="1" applyFont="1" applyFill="1" applyBorder="1" applyAlignment="1">
      <alignment horizontal="center" vertical="center" wrapText="1"/>
    </xf>
    <xf numFmtId="164" fontId="6" fillId="5" borderId="1" xfId="1" applyFont="1" applyFill="1" applyBorder="1" applyAlignment="1">
      <alignment horizontal="right" vertical="center" wrapText="1"/>
    </xf>
    <xf numFmtId="0" fontId="5" fillId="2" borderId="2" xfId="0" applyFont="1" applyFill="1" applyBorder="1" applyAlignment="1">
      <alignment horizontal="center" vertical="top" wrapText="1"/>
    </xf>
    <xf numFmtId="0" fontId="5" fillId="2" borderId="1" xfId="0" applyFont="1" applyFill="1" applyBorder="1" applyAlignment="1">
      <alignment horizontal="center" vertical="top"/>
    </xf>
    <xf numFmtId="164" fontId="5" fillId="0" borderId="1" xfId="1" applyFont="1" applyFill="1" applyBorder="1" applyAlignment="1">
      <alignment horizontal="left" vertical="top" wrapText="1"/>
    </xf>
    <xf numFmtId="0" fontId="1" fillId="2" borderId="1" xfId="0" applyFont="1" applyFill="1" applyBorder="1" applyAlignment="1">
      <alignment horizontal="left"/>
    </xf>
    <xf numFmtId="0" fontId="1" fillId="2" borderId="0" xfId="0" applyFont="1" applyFill="1" applyAlignment="1">
      <alignment horizontal="left" vertical="center" wrapText="1"/>
    </xf>
    <xf numFmtId="0" fontId="8" fillId="2" borderId="2" xfId="0" applyFont="1" applyFill="1" applyBorder="1" applyAlignment="1">
      <alignment horizontal="left" vertical="top" wrapText="1"/>
    </xf>
    <xf numFmtId="0" fontId="1" fillId="2" borderId="1" xfId="0" applyFont="1" applyFill="1" applyBorder="1"/>
    <xf numFmtId="9" fontId="1" fillId="2" borderId="1" xfId="0" applyNumberFormat="1" applyFont="1" applyFill="1" applyBorder="1" applyAlignment="1">
      <alignment horizontal="center" vertical="center"/>
    </xf>
    <xf numFmtId="0" fontId="6" fillId="15"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 fillId="2" borderId="1" xfId="0" applyFont="1" applyFill="1" applyBorder="1" applyAlignment="1">
      <alignment horizontal="left" vertical="top" wrapText="1"/>
    </xf>
    <xf numFmtId="0" fontId="1" fillId="2" borderId="1" xfId="0" applyFont="1" applyFill="1" applyBorder="1" applyAlignment="1">
      <alignment vertical="top" wrapText="1"/>
    </xf>
    <xf numFmtId="9" fontId="2" fillId="12" borderId="1" xfId="0" applyNumberFormat="1" applyFont="1" applyFill="1" applyBorder="1" applyAlignment="1">
      <alignment horizontal="center" vertical="center"/>
    </xf>
    <xf numFmtId="9" fontId="2" fillId="14" borderId="1" xfId="0" applyNumberFormat="1" applyFont="1" applyFill="1" applyBorder="1" applyAlignment="1">
      <alignment horizontal="center" vertical="center"/>
    </xf>
    <xf numFmtId="9" fontId="2" fillId="16"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5" fillId="0" borderId="3"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1" xfId="0" applyFont="1" applyFill="1" applyBorder="1" applyAlignment="1">
      <alignment horizontal="left" vertical="top"/>
    </xf>
    <xf numFmtId="0" fontId="6" fillId="6" borderId="1" xfId="0" applyFont="1" applyFill="1" applyBorder="1" applyAlignment="1">
      <alignment horizontal="center" vertical="center" wrapText="1"/>
    </xf>
    <xf numFmtId="0" fontId="1" fillId="2" borderId="0" xfId="0" applyFont="1" applyFill="1" applyAlignment="1">
      <alignment horizontal="left" vertical="center" wrapText="1"/>
    </xf>
    <xf numFmtId="0" fontId="5" fillId="0" borderId="3" xfId="0" applyFont="1" applyBorder="1" applyAlignment="1">
      <alignment horizontal="left" vertical="top" wrapText="1"/>
    </xf>
    <xf numFmtId="0" fontId="5" fillId="2" borderId="1" xfId="0" applyFont="1" applyFill="1" applyBorder="1" applyAlignment="1">
      <alignment horizontal="left" vertical="top" wrapText="1"/>
    </xf>
    <xf numFmtId="9" fontId="2" fillId="11" borderId="1" xfId="0" applyNumberFormat="1" applyFont="1" applyFill="1" applyBorder="1" applyAlignment="1">
      <alignment horizontal="center" vertical="center"/>
    </xf>
    <xf numFmtId="9" fontId="2" fillId="17" borderId="1" xfId="0" applyNumberFormat="1" applyFont="1" applyFill="1" applyBorder="1" applyAlignment="1">
      <alignment horizontal="center" vertical="center"/>
    </xf>
    <xf numFmtId="0" fontId="1" fillId="2" borderId="1" xfId="0" applyFont="1" applyFill="1" applyBorder="1" applyAlignment="1">
      <alignment vertical="top"/>
    </xf>
    <xf numFmtId="9" fontId="2" fillId="18" borderId="1" xfId="0" applyNumberFormat="1" applyFont="1" applyFill="1" applyBorder="1" applyAlignment="1">
      <alignment horizontal="center" vertical="center"/>
    </xf>
    <xf numFmtId="9" fontId="2" fillId="7" borderId="1" xfId="0" applyNumberFormat="1" applyFont="1" applyFill="1" applyBorder="1" applyAlignment="1">
      <alignment horizontal="center" vertical="center"/>
    </xf>
    <xf numFmtId="9" fontId="2" fillId="5" borderId="1" xfId="0" applyNumberFormat="1" applyFont="1" applyFill="1" applyBorder="1" applyAlignment="1">
      <alignment horizontal="center" vertical="center"/>
    </xf>
    <xf numFmtId="0" fontId="2" fillId="2" borderId="0" xfId="0" applyFont="1" applyFill="1" applyBorder="1" applyAlignment="1">
      <alignment horizontal="center" vertical="center"/>
    </xf>
    <xf numFmtId="0" fontId="10" fillId="20" borderId="1" xfId="0" applyFont="1" applyFill="1" applyBorder="1" applyAlignment="1">
      <alignment horizontal="left" vertical="top" wrapText="1"/>
    </xf>
    <xf numFmtId="9" fontId="2" fillId="21" borderId="1" xfId="0" applyNumberFormat="1" applyFont="1" applyFill="1" applyBorder="1" applyAlignment="1">
      <alignment horizontal="center" vertical="center"/>
    </xf>
    <xf numFmtId="9" fontId="2" fillId="22" borderId="1" xfId="0" applyNumberFormat="1" applyFont="1" applyFill="1" applyBorder="1" applyAlignment="1">
      <alignment horizontal="center" vertical="center"/>
    </xf>
    <xf numFmtId="0" fontId="11" fillId="2"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 fillId="2" borderId="0" xfId="0" applyFont="1" applyFill="1" applyAlignment="1"/>
    <xf numFmtId="0" fontId="1" fillId="2" borderId="1" xfId="0" applyFont="1" applyFill="1" applyBorder="1" applyAlignment="1"/>
    <xf numFmtId="0" fontId="9" fillId="19" borderId="1" xfId="0" applyFont="1" applyFill="1" applyBorder="1" applyAlignment="1">
      <alignment vertical="top" wrapText="1"/>
    </xf>
    <xf numFmtId="0" fontId="10" fillId="19" borderId="1" xfId="0" applyFont="1" applyFill="1" applyBorder="1" applyAlignment="1">
      <alignment vertical="top" wrapText="1"/>
    </xf>
    <xf numFmtId="0" fontId="10" fillId="2" borderId="1" xfId="0" applyFont="1" applyFill="1" applyBorder="1" applyAlignment="1">
      <alignment vertical="top" wrapText="1"/>
    </xf>
    <xf numFmtId="0" fontId="10" fillId="20" borderId="1" xfId="0" applyFont="1" applyFill="1" applyBorder="1" applyAlignment="1">
      <alignment vertical="top" wrapText="1"/>
    </xf>
    <xf numFmtId="0" fontId="10" fillId="2" borderId="1" xfId="0" applyFont="1" applyFill="1" applyBorder="1" applyAlignment="1">
      <alignment horizontal="left" vertical="top" wrapText="1"/>
    </xf>
    <xf numFmtId="0" fontId="2" fillId="17" borderId="3" xfId="0" applyFont="1" applyFill="1" applyBorder="1" applyAlignment="1">
      <alignment horizontal="center" vertical="center" wrapText="1"/>
    </xf>
    <xf numFmtId="0" fontId="2" fillId="17" borderId="2"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6" borderId="3" xfId="0" applyFont="1" applyFill="1" applyBorder="1" applyAlignment="1">
      <alignment horizontal="center" vertical="center" wrapText="1"/>
    </xf>
    <xf numFmtId="0" fontId="2" fillId="16" borderId="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14" borderId="3" xfId="0" applyFont="1" applyFill="1" applyBorder="1" applyAlignment="1">
      <alignment horizontal="center" vertical="center" wrapText="1"/>
    </xf>
    <xf numFmtId="0" fontId="2" fillId="14" borderId="2" xfId="0" applyFont="1" applyFill="1" applyBorder="1" applyAlignment="1">
      <alignment horizontal="center" vertical="center" wrapText="1"/>
    </xf>
    <xf numFmtId="0" fontId="2" fillId="18" borderId="3" xfId="0" applyFont="1" applyFill="1" applyBorder="1" applyAlignment="1">
      <alignment horizontal="center" vertical="center" wrapText="1"/>
    </xf>
    <xf numFmtId="0" fontId="2" fillId="18"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21" borderId="3" xfId="0" applyFont="1" applyFill="1" applyBorder="1" applyAlignment="1">
      <alignment horizontal="center" vertical="center" wrapText="1"/>
    </xf>
    <xf numFmtId="0" fontId="2" fillId="21" borderId="2" xfId="0" applyFont="1" applyFill="1" applyBorder="1" applyAlignment="1">
      <alignment horizontal="center" vertical="center" wrapText="1"/>
    </xf>
    <xf numFmtId="0" fontId="2" fillId="22" borderId="3" xfId="0" applyFont="1" applyFill="1" applyBorder="1" applyAlignment="1">
      <alignment horizontal="center" vertical="center" wrapText="1"/>
    </xf>
    <xf numFmtId="0" fontId="2" fillId="22" borderId="2"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2" fillId="12" borderId="2"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5" fillId="0" borderId="3"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2" xfId="0" applyFont="1" applyFill="1" applyBorder="1" applyAlignment="1">
      <alignment horizontal="left" vertical="top" wrapText="1"/>
    </xf>
    <xf numFmtId="0" fontId="6" fillId="13" borderId="3" xfId="0" applyFont="1" applyFill="1" applyBorder="1" applyAlignment="1">
      <alignment horizontal="center" vertical="center" wrapText="1"/>
    </xf>
    <xf numFmtId="0" fontId="6" fillId="13" borderId="14"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1" borderId="14"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5" fillId="2" borderId="3" xfId="0" applyFont="1" applyFill="1" applyBorder="1" applyAlignment="1">
      <alignment horizontal="left" vertical="top" wrapText="1"/>
    </xf>
    <xf numFmtId="0" fontId="5" fillId="2" borderId="2" xfId="0" applyFont="1" applyFill="1" applyBorder="1" applyAlignment="1">
      <alignment horizontal="left" vertical="top" wrapText="1"/>
    </xf>
    <xf numFmtId="0" fontId="6" fillId="10" borderId="3" xfId="0" applyFont="1" applyFill="1" applyBorder="1" applyAlignment="1">
      <alignment horizontal="center" vertical="center" wrapText="1"/>
    </xf>
    <xf numFmtId="0" fontId="6" fillId="10" borderId="14"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5" fillId="2" borderId="1" xfId="0" applyFont="1" applyFill="1" applyBorder="1" applyAlignment="1">
      <alignment horizontal="left" vertical="top"/>
    </xf>
    <xf numFmtId="164" fontId="6" fillId="6" borderId="3" xfId="1" applyFont="1" applyFill="1" applyBorder="1" applyAlignment="1">
      <alignment horizontal="center" vertical="center" wrapText="1"/>
    </xf>
    <xf numFmtId="164" fontId="6" fillId="6" borderId="2" xfId="1"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2" fillId="2" borderId="1" xfId="0" applyFont="1" applyFill="1" applyBorder="1" applyAlignment="1">
      <alignment horizontal="center"/>
    </xf>
    <xf numFmtId="0" fontId="5" fillId="2" borderId="0" xfId="0" applyFont="1" applyFill="1" applyAlignment="1">
      <alignment horizontal="center"/>
    </xf>
    <xf numFmtId="0" fontId="1" fillId="2" borderId="0" xfId="0" applyFont="1" applyFill="1" applyAlignment="1">
      <alignment horizontal="left" vertical="center" wrapText="1"/>
    </xf>
    <xf numFmtId="0" fontId="1" fillId="0" borderId="7" xfId="0" applyFont="1" applyBorder="1" applyAlignment="1">
      <alignment horizontal="center" vertical="center"/>
    </xf>
    <xf numFmtId="0" fontId="1" fillId="2" borderId="0" xfId="0" applyFont="1" applyFill="1" applyAlignment="1">
      <alignment horizontal="left" wrapText="1"/>
    </xf>
    <xf numFmtId="0" fontId="2" fillId="2" borderId="0" xfId="0" applyFont="1" applyFill="1" applyAlignment="1">
      <alignment horizontal="center"/>
    </xf>
    <xf numFmtId="0" fontId="1" fillId="2" borderId="0" xfId="0" applyFont="1" applyFill="1" applyAlignment="1">
      <alignment horizont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6" fillId="2" borderId="0" xfId="0" applyFont="1" applyFill="1" applyAlignment="1">
      <alignment horizontal="center"/>
    </xf>
    <xf numFmtId="0" fontId="5" fillId="0" borderId="3" xfId="0" applyFont="1" applyBorder="1" applyAlignment="1">
      <alignment horizontal="left" vertical="top" wrapText="1"/>
    </xf>
    <xf numFmtId="0" fontId="5" fillId="0" borderId="14" xfId="0" applyFont="1" applyBorder="1" applyAlignment="1">
      <alignment horizontal="left" vertical="top" wrapText="1"/>
    </xf>
    <xf numFmtId="0" fontId="5" fillId="0" borderId="2" xfId="0" applyFont="1" applyBorder="1" applyAlignment="1">
      <alignment horizontal="left" vertical="top" wrapText="1"/>
    </xf>
    <xf numFmtId="0" fontId="6" fillId="6" borderId="5"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14"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5" fillId="2" borderId="1" xfId="0" applyFont="1" applyFill="1" applyBorder="1" applyAlignment="1">
      <alignment horizontal="left" vertical="top" wrapText="1"/>
    </xf>
  </cellXfs>
  <cellStyles count="2">
    <cellStyle name="Moneda [0]" xfId="1" builtinId="7"/>
    <cellStyle name="Normal" xfId="0" builtinId="0"/>
  </cellStyles>
  <dxfs count="0"/>
  <tableStyles count="0" defaultTableStyle="TableStyleMedium9" defaultPivotStyle="PivotStyleLight16"/>
  <colors>
    <mruColors>
      <color rgb="FFFF66FF"/>
      <color rgb="FF9900FF"/>
      <color rgb="FFFFFF99"/>
      <color rgb="FFFF9933"/>
      <color rgb="FFFFCC66"/>
      <color rgb="FF00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301609</xdr:colOff>
      <xdr:row>1</xdr:row>
      <xdr:rowOff>11906</xdr:rowOff>
    </xdr:from>
    <xdr:to>
      <xdr:col>2</xdr:col>
      <xdr:colOff>1571624</xdr:colOff>
      <xdr:row>4</xdr:row>
      <xdr:rowOff>27781</xdr:rowOff>
    </xdr:to>
    <xdr:pic>
      <xdr:nvPicPr>
        <xdr:cNvPr id="5" name="1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tretch>
          <a:fillRect/>
        </a:stretch>
      </xdr:blipFill>
      <xdr:spPr>
        <a:xfrm>
          <a:off x="539734" y="226219"/>
          <a:ext cx="1270015" cy="132159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B1:AL102"/>
  <sheetViews>
    <sheetView tabSelected="1" topLeftCell="A4" zoomScale="60" zoomScaleNormal="60" zoomScaleSheetLayoutView="100" workbookViewId="0">
      <selection activeCell="F13" sqref="F13:G13"/>
    </sheetView>
  </sheetViews>
  <sheetFormatPr baseColWidth="10" defaultColWidth="11.42578125" defaultRowHeight="12.75" x14ac:dyDescent="0.2"/>
  <cols>
    <col min="1" max="1" width="4" style="2" customWidth="1"/>
    <col min="2" max="2" width="4.7109375" style="8" customWidth="1"/>
    <col min="3" max="3" width="27.7109375" style="4" customWidth="1"/>
    <col min="4" max="4" width="35" style="5" customWidth="1"/>
    <col min="5" max="5" width="30.140625" style="22" customWidth="1"/>
    <col min="6" max="6" width="24.5703125" style="5" customWidth="1"/>
    <col min="7" max="7" width="20.5703125" style="5" customWidth="1"/>
    <col min="8" max="8" width="26" style="12" customWidth="1"/>
    <col min="9" max="9" width="21" style="6" customWidth="1"/>
    <col min="10" max="10" width="24.28515625" style="10" customWidth="1"/>
    <col min="11" max="11" width="6.7109375" style="7" customWidth="1"/>
    <col min="12" max="12" width="5.7109375" style="7" customWidth="1"/>
    <col min="13" max="13" width="7.42578125" style="7" customWidth="1"/>
    <col min="14" max="14" width="7" style="7" customWidth="1"/>
    <col min="15" max="15" width="6" style="7" customWidth="1"/>
    <col min="16" max="16" width="6.7109375" style="7" customWidth="1"/>
    <col min="17" max="17" width="16" style="2" hidden="1" customWidth="1"/>
    <col min="18" max="18" width="16" style="11" customWidth="1"/>
    <col min="19" max="19" width="25.28515625" style="3" customWidth="1"/>
    <col min="20" max="20" width="9.42578125" style="7" customWidth="1"/>
    <col min="21" max="21" width="9.28515625" style="7" customWidth="1"/>
    <col min="22" max="22" width="9.140625" style="7" customWidth="1"/>
    <col min="23" max="23" width="9.28515625" style="7" customWidth="1"/>
    <col min="24" max="24" width="9" style="7" customWidth="1"/>
    <col min="25" max="25" width="9.140625" style="7" customWidth="1"/>
    <col min="26" max="26" width="9.5703125" style="7" customWidth="1"/>
    <col min="27" max="33" width="9.140625" style="7" customWidth="1"/>
    <col min="34" max="34" width="17.140625" style="8" customWidth="1"/>
    <col min="35" max="35" width="53.42578125" style="74" customWidth="1"/>
    <col min="36" max="36" width="53.7109375" style="74" customWidth="1"/>
    <col min="37" max="37" width="42.5703125" style="74" customWidth="1"/>
    <col min="38" max="38" width="36.28515625" style="2" customWidth="1"/>
    <col min="39" max="16384" width="11.42578125" style="2"/>
  </cols>
  <sheetData>
    <row r="1" spans="2:38" ht="17.25" customHeight="1" x14ac:dyDescent="0.2">
      <c r="D1" s="42"/>
      <c r="F1" s="42"/>
      <c r="G1" s="42"/>
    </row>
    <row r="2" spans="2:38" ht="33" customHeight="1" x14ac:dyDescent="0.2">
      <c r="B2" s="124" t="s">
        <v>19</v>
      </c>
      <c r="C2" s="124"/>
      <c r="D2" s="124"/>
      <c r="E2" s="124"/>
      <c r="F2" s="124"/>
      <c r="G2" s="124"/>
      <c r="H2" s="124"/>
      <c r="I2" s="124"/>
      <c r="J2" s="124"/>
      <c r="K2" s="124"/>
      <c r="L2" s="124"/>
      <c r="M2" s="124"/>
      <c r="N2" s="124"/>
      <c r="O2" s="124"/>
      <c r="P2" s="124"/>
      <c r="Q2" s="124"/>
      <c r="R2" s="124"/>
      <c r="S2" s="124"/>
    </row>
    <row r="3" spans="2:38" ht="43.5" customHeight="1" thickBot="1" x14ac:dyDescent="0.25">
      <c r="C3" s="129"/>
      <c r="D3" s="129"/>
      <c r="E3" s="129"/>
      <c r="F3" s="129"/>
      <c r="G3" s="129"/>
      <c r="H3" s="129"/>
      <c r="I3" s="129"/>
      <c r="J3" s="129"/>
      <c r="K3" s="129"/>
      <c r="L3" s="129"/>
      <c r="M3" s="129"/>
      <c r="N3" s="129"/>
      <c r="O3" s="129"/>
      <c r="P3" s="129"/>
      <c r="Q3" s="129"/>
      <c r="R3" s="129"/>
      <c r="S3" s="129"/>
    </row>
    <row r="4" spans="2:38" ht="26.25" customHeight="1" x14ac:dyDescent="0.2">
      <c r="B4" s="131" t="s">
        <v>20</v>
      </c>
      <c r="C4" s="127"/>
      <c r="D4" s="127"/>
      <c r="E4" s="127"/>
      <c r="F4" s="127"/>
      <c r="G4" s="127"/>
      <c r="H4" s="127"/>
      <c r="I4" s="127"/>
      <c r="J4" s="127"/>
      <c r="K4" s="127"/>
      <c r="L4" s="127"/>
      <c r="M4" s="127"/>
      <c r="N4" s="127"/>
      <c r="O4" s="127"/>
      <c r="P4" s="127"/>
      <c r="Q4" s="127"/>
      <c r="R4" s="127"/>
      <c r="S4" s="132"/>
    </row>
    <row r="5" spans="2:38" ht="26.25" customHeight="1" x14ac:dyDescent="0.2">
      <c r="B5" s="133" t="s">
        <v>21</v>
      </c>
      <c r="C5" s="134"/>
      <c r="D5" s="134"/>
      <c r="E5" s="134"/>
      <c r="F5" s="134"/>
      <c r="G5" s="134"/>
      <c r="H5" s="134"/>
      <c r="I5" s="134"/>
      <c r="J5" s="134"/>
      <c r="K5" s="134"/>
      <c r="L5" s="134"/>
      <c r="M5" s="134"/>
      <c r="N5" s="134"/>
      <c r="O5" s="134"/>
      <c r="P5" s="134"/>
      <c r="Q5" s="134"/>
      <c r="R5" s="134"/>
      <c r="S5" s="135"/>
    </row>
    <row r="6" spans="2:38" ht="26.25" customHeight="1" thickBot="1" x14ac:dyDescent="0.25">
      <c r="B6" s="136" t="s">
        <v>13</v>
      </c>
      <c r="C6" s="137"/>
      <c r="D6" s="137"/>
      <c r="E6" s="137"/>
      <c r="F6" s="137"/>
      <c r="G6" s="137"/>
      <c r="H6" s="137"/>
      <c r="I6" s="137"/>
      <c r="J6" s="137"/>
      <c r="K6" s="137"/>
      <c r="L6" s="137"/>
      <c r="M6" s="137"/>
      <c r="N6" s="137"/>
      <c r="O6" s="137"/>
      <c r="P6" s="137"/>
      <c r="Q6" s="137"/>
      <c r="R6" s="137"/>
      <c r="S6" s="138"/>
    </row>
    <row r="7" spans="2:38" ht="26.25" customHeight="1" x14ac:dyDescent="0.2">
      <c r="B7" s="127"/>
      <c r="C7" s="127"/>
      <c r="D7" s="127"/>
      <c r="E7" s="127"/>
      <c r="F7" s="127"/>
      <c r="G7" s="127"/>
      <c r="H7" s="127"/>
      <c r="I7" s="127"/>
      <c r="J7" s="127"/>
      <c r="K7" s="127"/>
      <c r="L7" s="127"/>
      <c r="M7" s="127"/>
      <c r="N7" s="127"/>
      <c r="O7" s="127"/>
      <c r="P7" s="127"/>
      <c r="Q7" s="127"/>
      <c r="R7" s="127"/>
      <c r="S7" s="127"/>
    </row>
    <row r="8" spans="2:38" ht="55.5" customHeight="1" x14ac:dyDescent="0.2">
      <c r="C8" s="4" t="s">
        <v>8</v>
      </c>
      <c r="D8" s="128" t="s">
        <v>81</v>
      </c>
      <c r="E8" s="128"/>
      <c r="F8" s="128"/>
      <c r="G8" s="128"/>
      <c r="K8" s="129" t="s">
        <v>17</v>
      </c>
      <c r="L8" s="129"/>
      <c r="M8" s="129"/>
      <c r="N8" s="8"/>
      <c r="O8" s="130" t="s">
        <v>18</v>
      </c>
      <c r="P8" s="130"/>
      <c r="Q8" s="130"/>
      <c r="R8" s="130"/>
      <c r="S8" s="130"/>
    </row>
    <row r="9" spans="2:38" ht="33.75" customHeight="1" x14ac:dyDescent="0.2">
      <c r="C9" s="4" t="s">
        <v>9</v>
      </c>
      <c r="D9" s="126" t="s">
        <v>120</v>
      </c>
      <c r="E9" s="126"/>
      <c r="F9" s="42"/>
      <c r="G9" s="42"/>
      <c r="K9" s="139" t="s">
        <v>80</v>
      </c>
      <c r="L9" s="139"/>
      <c r="M9" s="139"/>
      <c r="N9" s="9"/>
      <c r="O9" s="125" t="s">
        <v>82</v>
      </c>
      <c r="P9" s="125"/>
      <c r="Q9" s="125"/>
      <c r="R9" s="125"/>
      <c r="S9" s="125"/>
    </row>
    <row r="10" spans="2:38" ht="30.75" customHeight="1" x14ac:dyDescent="0.2">
      <c r="D10" s="42"/>
      <c r="F10" s="42"/>
      <c r="G10" s="42"/>
    </row>
    <row r="11" spans="2:38" s="1" customFormat="1" ht="49.5" customHeight="1" x14ac:dyDescent="0.25">
      <c r="B11" s="25"/>
      <c r="C11" s="121" t="s">
        <v>22</v>
      </c>
      <c r="D11" s="121" t="s">
        <v>15</v>
      </c>
      <c r="E11" s="121" t="s">
        <v>31</v>
      </c>
      <c r="F11" s="123" t="s">
        <v>10</v>
      </c>
      <c r="G11" s="123" t="s">
        <v>0</v>
      </c>
      <c r="H11" s="119" t="s">
        <v>11</v>
      </c>
      <c r="I11" s="119" t="s">
        <v>121</v>
      </c>
      <c r="J11" s="123" t="s">
        <v>32</v>
      </c>
      <c r="K11" s="121" t="s">
        <v>4</v>
      </c>
      <c r="L11" s="121"/>
      <c r="M11" s="121"/>
      <c r="N11" s="143" t="s">
        <v>5</v>
      </c>
      <c r="O11" s="143"/>
      <c r="P11" s="144"/>
      <c r="Q11" s="123" t="s">
        <v>1</v>
      </c>
      <c r="R11" s="123" t="s">
        <v>12</v>
      </c>
      <c r="S11" s="121" t="s">
        <v>7</v>
      </c>
      <c r="T11" s="88" t="s">
        <v>242</v>
      </c>
      <c r="U11" s="91" t="s">
        <v>249</v>
      </c>
      <c r="V11" s="85" t="s">
        <v>250</v>
      </c>
      <c r="W11" s="83" t="s">
        <v>377</v>
      </c>
      <c r="X11" s="81" t="s">
        <v>379</v>
      </c>
      <c r="Y11" s="93" t="s">
        <v>392</v>
      </c>
      <c r="Z11" s="95" t="s">
        <v>409</v>
      </c>
      <c r="AA11" s="97" t="s">
        <v>420</v>
      </c>
      <c r="AB11" s="99" t="s">
        <v>430</v>
      </c>
      <c r="AC11" s="101" t="s">
        <v>437</v>
      </c>
      <c r="AD11" s="91" t="s">
        <v>441</v>
      </c>
      <c r="AE11" s="85" t="s">
        <v>597</v>
      </c>
      <c r="AF11" s="83" t="s">
        <v>613</v>
      </c>
      <c r="AG11" s="81" t="s">
        <v>640</v>
      </c>
      <c r="AH11" s="89" t="s">
        <v>238</v>
      </c>
      <c r="AI11" s="90" t="s">
        <v>239</v>
      </c>
      <c r="AJ11" s="90" t="s">
        <v>16</v>
      </c>
      <c r="AK11" s="90" t="s">
        <v>240</v>
      </c>
      <c r="AL11" s="87" t="s">
        <v>241</v>
      </c>
    </row>
    <row r="12" spans="2:38" ht="105" customHeight="1" x14ac:dyDescent="0.2">
      <c r="C12" s="122"/>
      <c r="D12" s="122"/>
      <c r="E12" s="121"/>
      <c r="F12" s="122"/>
      <c r="G12" s="122"/>
      <c r="H12" s="120"/>
      <c r="I12" s="120"/>
      <c r="J12" s="122"/>
      <c r="K12" s="58" t="s">
        <v>2</v>
      </c>
      <c r="L12" s="58" t="s">
        <v>6</v>
      </c>
      <c r="M12" s="14" t="s">
        <v>3</v>
      </c>
      <c r="N12" s="58" t="s">
        <v>2</v>
      </c>
      <c r="O12" s="58" t="s">
        <v>6</v>
      </c>
      <c r="P12" s="14" t="s">
        <v>3</v>
      </c>
      <c r="Q12" s="122"/>
      <c r="R12" s="122"/>
      <c r="S12" s="121"/>
      <c r="T12" s="88"/>
      <c r="U12" s="92"/>
      <c r="V12" s="86"/>
      <c r="W12" s="84"/>
      <c r="X12" s="82"/>
      <c r="Y12" s="94"/>
      <c r="Z12" s="96"/>
      <c r="AA12" s="98"/>
      <c r="AB12" s="100"/>
      <c r="AC12" s="102"/>
      <c r="AD12" s="92"/>
      <c r="AE12" s="86"/>
      <c r="AF12" s="84"/>
      <c r="AG12" s="82"/>
      <c r="AH12" s="89"/>
      <c r="AI12" s="90"/>
      <c r="AJ12" s="90"/>
      <c r="AK12" s="90"/>
      <c r="AL12" s="87"/>
    </row>
    <row r="13" spans="2:38" ht="114.75" customHeight="1" x14ac:dyDescent="0.2">
      <c r="B13" s="26">
        <v>1</v>
      </c>
      <c r="C13" s="148" t="s">
        <v>23</v>
      </c>
      <c r="D13" s="60" t="s">
        <v>206</v>
      </c>
      <c r="E13" s="61" t="s">
        <v>86</v>
      </c>
      <c r="F13" s="61" t="s">
        <v>442</v>
      </c>
      <c r="G13" s="61" t="s">
        <v>87</v>
      </c>
      <c r="H13" s="15"/>
      <c r="I13" s="16"/>
      <c r="J13" s="17" t="s">
        <v>42</v>
      </c>
      <c r="K13" s="18">
        <v>1</v>
      </c>
      <c r="L13" s="18">
        <v>1</v>
      </c>
      <c r="M13" s="19">
        <v>2021</v>
      </c>
      <c r="N13" s="18">
        <v>6</v>
      </c>
      <c r="O13" s="18">
        <v>30</v>
      </c>
      <c r="P13" s="19">
        <v>2022</v>
      </c>
      <c r="Q13" s="118"/>
      <c r="R13" s="17" t="s">
        <v>33</v>
      </c>
      <c r="S13" s="61" t="s">
        <v>55</v>
      </c>
      <c r="T13" s="45">
        <v>1</v>
      </c>
      <c r="U13" s="45">
        <v>0</v>
      </c>
      <c r="V13" s="45">
        <v>0</v>
      </c>
      <c r="W13" s="45">
        <v>0</v>
      </c>
      <c r="X13" s="45">
        <v>0</v>
      </c>
      <c r="Y13" s="45">
        <v>0</v>
      </c>
      <c r="Z13" s="45">
        <v>0</v>
      </c>
      <c r="AA13" s="45">
        <v>0</v>
      </c>
      <c r="AB13" s="45">
        <v>0</v>
      </c>
      <c r="AC13" s="45">
        <v>0</v>
      </c>
      <c r="AD13" s="45">
        <v>0</v>
      </c>
      <c r="AE13" s="45">
        <v>0</v>
      </c>
      <c r="AF13" s="45">
        <v>0</v>
      </c>
      <c r="AG13" s="45">
        <v>0</v>
      </c>
      <c r="AH13" s="67">
        <f>+T13+U13+V13+W13+X13+Y13+Z13+AA13+AB13+AC13+AD13+AE13+AF13+AG13</f>
        <v>1</v>
      </c>
      <c r="AI13" s="49" t="s">
        <v>251</v>
      </c>
      <c r="AJ13" s="49" t="s">
        <v>252</v>
      </c>
      <c r="AK13" s="49" t="s">
        <v>253</v>
      </c>
      <c r="AL13" s="44"/>
    </row>
    <row r="14" spans="2:38" ht="110.25" customHeight="1" x14ac:dyDescent="0.2">
      <c r="B14" s="26">
        <f>1+B13</f>
        <v>2</v>
      </c>
      <c r="C14" s="148"/>
      <c r="D14" s="60" t="s">
        <v>83</v>
      </c>
      <c r="E14" s="61" t="s">
        <v>84</v>
      </c>
      <c r="F14" s="61" t="s">
        <v>443</v>
      </c>
      <c r="G14" s="61" t="s">
        <v>85</v>
      </c>
      <c r="H14" s="15"/>
      <c r="I14" s="16"/>
      <c r="J14" s="17" t="s">
        <v>42</v>
      </c>
      <c r="K14" s="18">
        <v>1</v>
      </c>
      <c r="L14" s="18">
        <v>1</v>
      </c>
      <c r="M14" s="19">
        <v>2021</v>
      </c>
      <c r="N14" s="18">
        <v>6</v>
      </c>
      <c r="O14" s="18">
        <v>30</v>
      </c>
      <c r="P14" s="19">
        <v>2022</v>
      </c>
      <c r="Q14" s="118"/>
      <c r="R14" s="17" t="s">
        <v>33</v>
      </c>
      <c r="S14" s="61" t="s">
        <v>55</v>
      </c>
      <c r="T14" s="45">
        <v>1</v>
      </c>
      <c r="U14" s="45">
        <v>0</v>
      </c>
      <c r="V14" s="45">
        <v>0</v>
      </c>
      <c r="W14" s="45">
        <v>0</v>
      </c>
      <c r="X14" s="45">
        <v>0</v>
      </c>
      <c r="Y14" s="45">
        <v>0</v>
      </c>
      <c r="Z14" s="45">
        <v>0</v>
      </c>
      <c r="AA14" s="45">
        <v>0</v>
      </c>
      <c r="AB14" s="45">
        <v>0</v>
      </c>
      <c r="AC14" s="45">
        <v>0</v>
      </c>
      <c r="AD14" s="45">
        <v>0</v>
      </c>
      <c r="AE14" s="45">
        <v>0</v>
      </c>
      <c r="AF14" s="45">
        <v>0</v>
      </c>
      <c r="AG14" s="45">
        <v>0</v>
      </c>
      <c r="AH14" s="67">
        <f t="shared" ref="AH14:AH77" si="0">+T14+U14+V14+W14+X14+Y14+Z14+AA14+AB14+AC14+AD14+AE14+AF14+AG14</f>
        <v>1</v>
      </c>
      <c r="AI14" s="49" t="s">
        <v>254</v>
      </c>
      <c r="AJ14" s="49" t="s">
        <v>255</v>
      </c>
      <c r="AK14" s="49" t="s">
        <v>256</v>
      </c>
      <c r="AL14" s="44"/>
    </row>
    <row r="15" spans="2:38" ht="129" customHeight="1" x14ac:dyDescent="0.2">
      <c r="B15" s="26">
        <f t="shared" ref="B15:B100" si="1">1+B14</f>
        <v>3</v>
      </c>
      <c r="C15" s="149" t="s">
        <v>24</v>
      </c>
      <c r="D15" s="13" t="s">
        <v>61</v>
      </c>
      <c r="E15" s="61" t="s">
        <v>72</v>
      </c>
      <c r="F15" s="61" t="s">
        <v>444</v>
      </c>
      <c r="G15" s="61" t="s">
        <v>445</v>
      </c>
      <c r="H15" s="15"/>
      <c r="I15" s="16"/>
      <c r="J15" s="17" t="s">
        <v>43</v>
      </c>
      <c r="K15" s="18">
        <v>1</v>
      </c>
      <c r="L15" s="18">
        <v>1</v>
      </c>
      <c r="M15" s="19">
        <v>2021</v>
      </c>
      <c r="N15" s="18">
        <v>11</v>
      </c>
      <c r="O15" s="18">
        <v>30</v>
      </c>
      <c r="P15" s="19">
        <v>2022</v>
      </c>
      <c r="Q15" s="118"/>
      <c r="R15" s="17" t="s">
        <v>35</v>
      </c>
      <c r="S15" s="61" t="s">
        <v>55</v>
      </c>
      <c r="T15" s="45">
        <v>0</v>
      </c>
      <c r="U15" s="45">
        <v>0</v>
      </c>
      <c r="V15" s="45">
        <v>0</v>
      </c>
      <c r="W15" s="45">
        <v>0</v>
      </c>
      <c r="X15" s="45">
        <v>1</v>
      </c>
      <c r="Y15" s="45">
        <v>0</v>
      </c>
      <c r="Z15" s="45">
        <v>0</v>
      </c>
      <c r="AA15" s="45">
        <v>0</v>
      </c>
      <c r="AB15" s="45">
        <v>0</v>
      </c>
      <c r="AC15" s="45">
        <v>0</v>
      </c>
      <c r="AD15" s="45">
        <v>0</v>
      </c>
      <c r="AE15" s="45">
        <v>0</v>
      </c>
      <c r="AF15" s="45">
        <v>0</v>
      </c>
      <c r="AG15" s="45">
        <v>0</v>
      </c>
      <c r="AH15" s="67">
        <f t="shared" si="0"/>
        <v>1</v>
      </c>
      <c r="AI15" s="49" t="s">
        <v>380</v>
      </c>
      <c r="AJ15" s="49" t="s">
        <v>382</v>
      </c>
      <c r="AK15" s="64" t="s">
        <v>381</v>
      </c>
      <c r="AL15" s="44"/>
    </row>
    <row r="16" spans="2:38" ht="117.75" customHeight="1" x14ac:dyDescent="0.2">
      <c r="B16" s="26">
        <f t="shared" si="1"/>
        <v>4</v>
      </c>
      <c r="C16" s="150"/>
      <c r="D16" s="13" t="s">
        <v>44</v>
      </c>
      <c r="E16" s="61" t="s">
        <v>45</v>
      </c>
      <c r="F16" s="61" t="s">
        <v>446</v>
      </c>
      <c r="G16" s="61" t="s">
        <v>46</v>
      </c>
      <c r="H16" s="15"/>
      <c r="I16" s="16"/>
      <c r="J16" s="17" t="s">
        <v>43</v>
      </c>
      <c r="K16" s="18">
        <v>1</v>
      </c>
      <c r="L16" s="18">
        <v>1</v>
      </c>
      <c r="M16" s="19">
        <v>2021</v>
      </c>
      <c r="N16" s="18">
        <v>12</v>
      </c>
      <c r="O16" s="18">
        <v>30</v>
      </c>
      <c r="P16" s="19">
        <v>2021</v>
      </c>
      <c r="Q16" s="57"/>
      <c r="R16" s="17" t="s">
        <v>35</v>
      </c>
      <c r="S16" s="61" t="s">
        <v>55</v>
      </c>
      <c r="T16" s="45">
        <v>1</v>
      </c>
      <c r="U16" s="45">
        <v>0</v>
      </c>
      <c r="V16" s="45">
        <v>0</v>
      </c>
      <c r="W16" s="45">
        <v>0</v>
      </c>
      <c r="X16" s="45">
        <v>0</v>
      </c>
      <c r="Y16" s="45">
        <v>0</v>
      </c>
      <c r="Z16" s="45">
        <v>0</v>
      </c>
      <c r="AA16" s="45">
        <v>0</v>
      </c>
      <c r="AB16" s="45">
        <v>0</v>
      </c>
      <c r="AC16" s="45">
        <v>0</v>
      </c>
      <c r="AD16" s="45">
        <v>0</v>
      </c>
      <c r="AE16" s="45">
        <v>0</v>
      </c>
      <c r="AF16" s="45">
        <v>0</v>
      </c>
      <c r="AG16" s="45">
        <v>0</v>
      </c>
      <c r="AH16" s="67">
        <f t="shared" si="0"/>
        <v>1</v>
      </c>
      <c r="AI16" s="49" t="s">
        <v>378</v>
      </c>
      <c r="AJ16" s="49" t="s">
        <v>257</v>
      </c>
      <c r="AK16" s="49" t="s">
        <v>258</v>
      </c>
      <c r="AL16" s="44"/>
    </row>
    <row r="17" spans="2:38" ht="96" customHeight="1" x14ac:dyDescent="0.2">
      <c r="B17" s="26">
        <f t="shared" si="1"/>
        <v>5</v>
      </c>
      <c r="C17" s="150"/>
      <c r="D17" s="13" t="s">
        <v>47</v>
      </c>
      <c r="E17" s="61" t="s">
        <v>48</v>
      </c>
      <c r="F17" s="61" t="s">
        <v>447</v>
      </c>
      <c r="G17" s="61" t="s">
        <v>77</v>
      </c>
      <c r="H17" s="15"/>
      <c r="I17" s="16"/>
      <c r="J17" s="17" t="s">
        <v>43</v>
      </c>
      <c r="K17" s="18">
        <v>1</v>
      </c>
      <c r="L17" s="18">
        <v>1</v>
      </c>
      <c r="M17" s="19">
        <v>2021</v>
      </c>
      <c r="N17" s="18">
        <v>12</v>
      </c>
      <c r="O17" s="18">
        <v>30</v>
      </c>
      <c r="P17" s="19">
        <v>2021</v>
      </c>
      <c r="Q17" s="57"/>
      <c r="R17" s="17" t="s">
        <v>35</v>
      </c>
      <c r="S17" s="61" t="s">
        <v>55</v>
      </c>
      <c r="T17" s="45">
        <v>1</v>
      </c>
      <c r="U17" s="45">
        <v>0</v>
      </c>
      <c r="V17" s="45">
        <v>0</v>
      </c>
      <c r="W17" s="45">
        <v>0</v>
      </c>
      <c r="X17" s="45">
        <v>0</v>
      </c>
      <c r="Y17" s="45">
        <v>0</v>
      </c>
      <c r="Z17" s="45">
        <v>0</v>
      </c>
      <c r="AA17" s="45">
        <v>0</v>
      </c>
      <c r="AB17" s="45">
        <v>0</v>
      </c>
      <c r="AC17" s="45">
        <v>0</v>
      </c>
      <c r="AD17" s="45">
        <v>0</v>
      </c>
      <c r="AE17" s="45">
        <v>0</v>
      </c>
      <c r="AF17" s="45">
        <v>0</v>
      </c>
      <c r="AG17" s="45">
        <v>0</v>
      </c>
      <c r="AH17" s="67">
        <f t="shared" si="0"/>
        <v>1</v>
      </c>
      <c r="AI17" s="49" t="s">
        <v>261</v>
      </c>
      <c r="AJ17" s="49" t="s">
        <v>260</v>
      </c>
      <c r="AK17" s="49" t="s">
        <v>259</v>
      </c>
      <c r="AL17" s="44"/>
    </row>
    <row r="18" spans="2:38" ht="118.5" customHeight="1" x14ac:dyDescent="0.2">
      <c r="B18" s="26">
        <f t="shared" si="1"/>
        <v>6</v>
      </c>
      <c r="C18" s="150"/>
      <c r="D18" s="13" t="s">
        <v>383</v>
      </c>
      <c r="E18" s="61" t="s">
        <v>384</v>
      </c>
      <c r="F18" s="17" t="s">
        <v>449</v>
      </c>
      <c r="G18" s="17" t="s">
        <v>448</v>
      </c>
      <c r="H18" s="15"/>
      <c r="I18" s="16"/>
      <c r="J18" s="17" t="s">
        <v>43</v>
      </c>
      <c r="K18" s="18">
        <v>1</v>
      </c>
      <c r="L18" s="18">
        <v>1</v>
      </c>
      <c r="M18" s="19">
        <v>2021</v>
      </c>
      <c r="N18" s="18">
        <v>6</v>
      </c>
      <c r="O18" s="18">
        <v>30</v>
      </c>
      <c r="P18" s="19">
        <v>2022</v>
      </c>
      <c r="Q18" s="57"/>
      <c r="R18" s="17" t="s">
        <v>35</v>
      </c>
      <c r="S18" s="61" t="s">
        <v>55</v>
      </c>
      <c r="T18" s="45">
        <v>1</v>
      </c>
      <c r="U18" s="45">
        <v>0</v>
      </c>
      <c r="V18" s="45">
        <v>0</v>
      </c>
      <c r="W18" s="45">
        <v>0</v>
      </c>
      <c r="X18" s="45">
        <v>0</v>
      </c>
      <c r="Y18" s="45">
        <v>0</v>
      </c>
      <c r="Z18" s="45">
        <v>0</v>
      </c>
      <c r="AA18" s="45">
        <v>0</v>
      </c>
      <c r="AB18" s="45">
        <v>0</v>
      </c>
      <c r="AC18" s="45">
        <v>0</v>
      </c>
      <c r="AD18" s="45">
        <v>0</v>
      </c>
      <c r="AE18" s="45">
        <v>0</v>
      </c>
      <c r="AF18" s="45">
        <v>0</v>
      </c>
      <c r="AG18" s="45">
        <v>0</v>
      </c>
      <c r="AH18" s="67">
        <f t="shared" si="0"/>
        <v>1</v>
      </c>
      <c r="AI18" s="49" t="s">
        <v>262</v>
      </c>
      <c r="AJ18" s="49" t="s">
        <v>266</v>
      </c>
      <c r="AK18" s="49" t="s">
        <v>270</v>
      </c>
      <c r="AL18" s="44"/>
    </row>
    <row r="19" spans="2:38" ht="111" customHeight="1" x14ac:dyDescent="0.2">
      <c r="B19" s="26">
        <f t="shared" si="1"/>
        <v>7</v>
      </c>
      <c r="C19" s="151"/>
      <c r="D19" s="13" t="s">
        <v>385</v>
      </c>
      <c r="E19" s="61" t="s">
        <v>386</v>
      </c>
      <c r="F19" s="17" t="s">
        <v>449</v>
      </c>
      <c r="G19" s="17" t="s">
        <v>450</v>
      </c>
      <c r="H19" s="15"/>
      <c r="I19" s="16"/>
      <c r="J19" s="17" t="s">
        <v>43</v>
      </c>
      <c r="K19" s="18">
        <v>1</v>
      </c>
      <c r="L19" s="18">
        <v>1</v>
      </c>
      <c r="M19" s="19">
        <v>2021</v>
      </c>
      <c r="N19" s="18">
        <v>12</v>
      </c>
      <c r="O19" s="18">
        <v>30</v>
      </c>
      <c r="P19" s="19">
        <v>2021</v>
      </c>
      <c r="Q19" s="57"/>
      <c r="R19" s="17" t="s">
        <v>35</v>
      </c>
      <c r="S19" s="61" t="s">
        <v>55</v>
      </c>
      <c r="T19" s="45">
        <v>1</v>
      </c>
      <c r="U19" s="45">
        <v>0</v>
      </c>
      <c r="V19" s="45">
        <v>0</v>
      </c>
      <c r="W19" s="45">
        <v>0</v>
      </c>
      <c r="X19" s="45">
        <v>0</v>
      </c>
      <c r="Y19" s="45">
        <v>0</v>
      </c>
      <c r="Z19" s="45">
        <v>0</v>
      </c>
      <c r="AA19" s="45">
        <v>0</v>
      </c>
      <c r="AB19" s="45">
        <v>0</v>
      </c>
      <c r="AC19" s="45">
        <v>0</v>
      </c>
      <c r="AD19" s="45">
        <v>0</v>
      </c>
      <c r="AE19" s="45">
        <v>0</v>
      </c>
      <c r="AF19" s="45">
        <v>0</v>
      </c>
      <c r="AG19" s="45">
        <v>0</v>
      </c>
      <c r="AH19" s="67">
        <f t="shared" si="0"/>
        <v>1</v>
      </c>
      <c r="AI19" s="49" t="s">
        <v>263</v>
      </c>
      <c r="AJ19" s="49" t="s">
        <v>267</v>
      </c>
      <c r="AK19" s="49" t="s">
        <v>259</v>
      </c>
      <c r="AL19" s="44"/>
    </row>
    <row r="20" spans="2:38" ht="114.75" customHeight="1" x14ac:dyDescent="0.2">
      <c r="B20" s="26">
        <f t="shared" si="1"/>
        <v>8</v>
      </c>
      <c r="C20" s="152" t="s">
        <v>25</v>
      </c>
      <c r="D20" s="60" t="s">
        <v>209</v>
      </c>
      <c r="E20" s="61" t="s">
        <v>67</v>
      </c>
      <c r="F20" s="61" t="s">
        <v>451</v>
      </c>
      <c r="G20" s="61" t="s">
        <v>68</v>
      </c>
      <c r="H20" s="15"/>
      <c r="I20" s="16"/>
      <c r="J20" s="17" t="s">
        <v>42</v>
      </c>
      <c r="K20" s="18">
        <v>1</v>
      </c>
      <c r="L20" s="18">
        <v>1</v>
      </c>
      <c r="M20" s="19">
        <v>2021</v>
      </c>
      <c r="N20" s="18">
        <v>12</v>
      </c>
      <c r="O20" s="18">
        <v>30</v>
      </c>
      <c r="P20" s="19">
        <v>2021</v>
      </c>
      <c r="Q20" s="57"/>
      <c r="R20" s="17" t="s">
        <v>33</v>
      </c>
      <c r="S20" s="61" t="s">
        <v>55</v>
      </c>
      <c r="T20" s="45">
        <v>1</v>
      </c>
      <c r="U20" s="45">
        <v>0</v>
      </c>
      <c r="V20" s="45">
        <v>0</v>
      </c>
      <c r="W20" s="45">
        <v>0</v>
      </c>
      <c r="X20" s="45">
        <v>0</v>
      </c>
      <c r="Y20" s="45">
        <v>0</v>
      </c>
      <c r="Z20" s="45">
        <v>0</v>
      </c>
      <c r="AA20" s="45">
        <v>0</v>
      </c>
      <c r="AB20" s="45">
        <v>0</v>
      </c>
      <c r="AC20" s="45">
        <v>0</v>
      </c>
      <c r="AD20" s="45">
        <v>0</v>
      </c>
      <c r="AE20" s="45">
        <v>0</v>
      </c>
      <c r="AF20" s="45">
        <v>0</v>
      </c>
      <c r="AG20" s="45">
        <v>0</v>
      </c>
      <c r="AH20" s="67">
        <f t="shared" si="0"/>
        <v>1</v>
      </c>
      <c r="AI20" s="49" t="s">
        <v>264</v>
      </c>
      <c r="AJ20" s="49" t="s">
        <v>268</v>
      </c>
      <c r="AK20" s="49" t="s">
        <v>271</v>
      </c>
      <c r="AL20" s="44"/>
    </row>
    <row r="21" spans="2:38" ht="84" customHeight="1" x14ac:dyDescent="0.2">
      <c r="B21" s="26">
        <f t="shared" si="1"/>
        <v>9</v>
      </c>
      <c r="C21" s="153"/>
      <c r="D21" s="140" t="s">
        <v>210</v>
      </c>
      <c r="E21" s="61" t="s">
        <v>73</v>
      </c>
      <c r="F21" s="72" t="s">
        <v>452</v>
      </c>
      <c r="G21" s="72" t="s">
        <v>453</v>
      </c>
      <c r="H21" s="15"/>
      <c r="I21" s="16"/>
      <c r="J21" s="17" t="s">
        <v>34</v>
      </c>
      <c r="K21" s="18">
        <v>1</v>
      </c>
      <c r="L21" s="18">
        <v>1</v>
      </c>
      <c r="M21" s="19">
        <v>2021</v>
      </c>
      <c r="N21" s="18">
        <v>6</v>
      </c>
      <c r="O21" s="18">
        <v>30</v>
      </c>
      <c r="P21" s="19">
        <v>2022</v>
      </c>
      <c r="Q21" s="57"/>
      <c r="R21" s="17" t="s">
        <v>35</v>
      </c>
      <c r="S21" s="61" t="s">
        <v>56</v>
      </c>
      <c r="T21" s="45">
        <v>1</v>
      </c>
      <c r="U21" s="45">
        <v>0</v>
      </c>
      <c r="V21" s="45">
        <v>0</v>
      </c>
      <c r="W21" s="45">
        <v>0</v>
      </c>
      <c r="X21" s="45">
        <v>0</v>
      </c>
      <c r="Y21" s="45">
        <v>0</v>
      </c>
      <c r="Z21" s="45">
        <v>0</v>
      </c>
      <c r="AA21" s="45">
        <v>0</v>
      </c>
      <c r="AB21" s="45">
        <v>0</v>
      </c>
      <c r="AC21" s="45">
        <v>0</v>
      </c>
      <c r="AD21" s="45">
        <v>0</v>
      </c>
      <c r="AE21" s="45">
        <v>0</v>
      </c>
      <c r="AF21" s="45">
        <v>0</v>
      </c>
      <c r="AG21" s="45">
        <v>0</v>
      </c>
      <c r="AH21" s="67">
        <f t="shared" si="0"/>
        <v>1</v>
      </c>
      <c r="AI21" s="49" t="s">
        <v>265</v>
      </c>
      <c r="AJ21" s="49" t="s">
        <v>269</v>
      </c>
      <c r="AK21" s="49" t="s">
        <v>272</v>
      </c>
      <c r="AL21" s="44"/>
    </row>
    <row r="22" spans="2:38" ht="88.5" customHeight="1" x14ac:dyDescent="0.2">
      <c r="B22" s="26">
        <f t="shared" si="1"/>
        <v>10</v>
      </c>
      <c r="C22" s="153"/>
      <c r="D22" s="141"/>
      <c r="E22" s="61" t="s">
        <v>57</v>
      </c>
      <c r="F22" s="72" t="s">
        <v>454</v>
      </c>
      <c r="G22" s="72" t="s">
        <v>455</v>
      </c>
      <c r="H22" s="15"/>
      <c r="I22" s="16"/>
      <c r="J22" s="17" t="s">
        <v>34</v>
      </c>
      <c r="K22" s="18">
        <v>1</v>
      </c>
      <c r="L22" s="18">
        <v>1</v>
      </c>
      <c r="M22" s="19">
        <v>2021</v>
      </c>
      <c r="N22" s="18">
        <v>6</v>
      </c>
      <c r="O22" s="18">
        <v>30</v>
      </c>
      <c r="P22" s="19">
        <v>2022</v>
      </c>
      <c r="Q22" s="57"/>
      <c r="R22" s="17" t="s">
        <v>51</v>
      </c>
      <c r="S22" s="61" t="s">
        <v>56</v>
      </c>
      <c r="T22" s="45">
        <v>1</v>
      </c>
      <c r="U22" s="45">
        <v>0</v>
      </c>
      <c r="V22" s="45">
        <v>0</v>
      </c>
      <c r="W22" s="45">
        <v>0</v>
      </c>
      <c r="X22" s="45">
        <v>0</v>
      </c>
      <c r="Y22" s="45">
        <v>0</v>
      </c>
      <c r="Z22" s="45">
        <v>0</v>
      </c>
      <c r="AA22" s="45">
        <v>0</v>
      </c>
      <c r="AB22" s="45">
        <v>0</v>
      </c>
      <c r="AC22" s="45">
        <v>0</v>
      </c>
      <c r="AD22" s="45">
        <v>0</v>
      </c>
      <c r="AE22" s="45">
        <v>0</v>
      </c>
      <c r="AF22" s="45">
        <v>0</v>
      </c>
      <c r="AG22" s="45">
        <v>0</v>
      </c>
      <c r="AH22" s="67">
        <f t="shared" si="0"/>
        <v>1</v>
      </c>
      <c r="AI22" s="49" t="s">
        <v>273</v>
      </c>
      <c r="AJ22" s="49" t="s">
        <v>274</v>
      </c>
      <c r="AK22" s="49" t="s">
        <v>275</v>
      </c>
      <c r="AL22" s="48" t="s">
        <v>276</v>
      </c>
    </row>
    <row r="23" spans="2:38" ht="61.5" customHeight="1" x14ac:dyDescent="0.2">
      <c r="B23" s="26">
        <f t="shared" si="1"/>
        <v>11</v>
      </c>
      <c r="C23" s="153"/>
      <c r="D23" s="141"/>
      <c r="E23" s="61" t="s">
        <v>69</v>
      </c>
      <c r="F23" s="72" t="s">
        <v>456</v>
      </c>
      <c r="G23" s="72" t="s">
        <v>75</v>
      </c>
      <c r="H23" s="15"/>
      <c r="I23" s="16"/>
      <c r="J23" s="17" t="s">
        <v>34</v>
      </c>
      <c r="K23" s="18">
        <v>1</v>
      </c>
      <c r="L23" s="18">
        <v>1</v>
      </c>
      <c r="M23" s="19">
        <v>2021</v>
      </c>
      <c r="N23" s="18">
        <v>12</v>
      </c>
      <c r="O23" s="18">
        <v>31</v>
      </c>
      <c r="P23" s="19">
        <v>2023</v>
      </c>
      <c r="Q23" s="57"/>
      <c r="R23" s="17" t="s">
        <v>35</v>
      </c>
      <c r="S23" s="61" t="s">
        <v>55</v>
      </c>
      <c r="T23" s="45">
        <v>0</v>
      </c>
      <c r="U23" s="45">
        <v>0</v>
      </c>
      <c r="V23" s="45">
        <v>0</v>
      </c>
      <c r="W23" s="45">
        <v>0</v>
      </c>
      <c r="X23" s="45">
        <v>0</v>
      </c>
      <c r="Y23" s="45">
        <v>0</v>
      </c>
      <c r="Z23" s="45">
        <v>0</v>
      </c>
      <c r="AA23" s="45">
        <v>0</v>
      </c>
      <c r="AB23" s="45">
        <v>0</v>
      </c>
      <c r="AC23" s="45">
        <v>0</v>
      </c>
      <c r="AD23" s="45">
        <v>0</v>
      </c>
      <c r="AE23" s="45">
        <v>0</v>
      </c>
      <c r="AF23" s="45">
        <v>0</v>
      </c>
      <c r="AG23" s="45">
        <v>0</v>
      </c>
      <c r="AH23" s="67">
        <f t="shared" si="0"/>
        <v>0</v>
      </c>
      <c r="AI23" s="75"/>
      <c r="AJ23" s="75"/>
      <c r="AK23" s="75"/>
      <c r="AL23" s="44"/>
    </row>
    <row r="24" spans="2:38" ht="78" customHeight="1" x14ac:dyDescent="0.2">
      <c r="B24" s="26">
        <f t="shared" si="1"/>
        <v>12</v>
      </c>
      <c r="C24" s="153"/>
      <c r="D24" s="142"/>
      <c r="E24" s="61" t="s">
        <v>74</v>
      </c>
      <c r="F24" s="73" t="s">
        <v>457</v>
      </c>
      <c r="G24" s="72" t="s">
        <v>458</v>
      </c>
      <c r="H24" s="15"/>
      <c r="I24" s="16"/>
      <c r="J24" s="17" t="s">
        <v>34</v>
      </c>
      <c r="K24" s="18">
        <v>1</v>
      </c>
      <c r="L24" s="18">
        <v>1</v>
      </c>
      <c r="M24" s="19">
        <v>2021</v>
      </c>
      <c r="N24" s="18">
        <v>12</v>
      </c>
      <c r="O24" s="18">
        <v>31</v>
      </c>
      <c r="P24" s="19">
        <v>2023</v>
      </c>
      <c r="Q24" s="57"/>
      <c r="R24" s="17" t="s">
        <v>51</v>
      </c>
      <c r="S24" s="61" t="s">
        <v>76</v>
      </c>
      <c r="T24" s="45">
        <v>0</v>
      </c>
      <c r="U24" s="45">
        <v>0</v>
      </c>
      <c r="V24" s="45">
        <v>0</v>
      </c>
      <c r="W24" s="45">
        <v>0</v>
      </c>
      <c r="X24" s="45">
        <v>0</v>
      </c>
      <c r="Y24" s="45">
        <v>0</v>
      </c>
      <c r="Z24" s="45">
        <v>0</v>
      </c>
      <c r="AA24" s="45">
        <v>0</v>
      </c>
      <c r="AB24" s="45">
        <v>0</v>
      </c>
      <c r="AC24" s="45">
        <v>0</v>
      </c>
      <c r="AD24" s="45">
        <v>0</v>
      </c>
      <c r="AE24" s="45">
        <v>0</v>
      </c>
      <c r="AF24" s="45">
        <v>0</v>
      </c>
      <c r="AG24" s="45">
        <v>0</v>
      </c>
      <c r="AH24" s="67">
        <f t="shared" si="0"/>
        <v>0</v>
      </c>
      <c r="AI24" s="49"/>
      <c r="AJ24" s="49"/>
      <c r="AK24" s="49"/>
      <c r="AL24" s="61"/>
    </row>
    <row r="25" spans="2:38" ht="92.25" customHeight="1" x14ac:dyDescent="0.2">
      <c r="B25" s="26">
        <f t="shared" si="1"/>
        <v>13</v>
      </c>
      <c r="C25" s="153"/>
      <c r="D25" s="55" t="s">
        <v>211</v>
      </c>
      <c r="E25" s="27" t="s">
        <v>131</v>
      </c>
      <c r="F25" s="73" t="s">
        <v>459</v>
      </c>
      <c r="G25" s="72" t="s">
        <v>460</v>
      </c>
      <c r="H25" s="15"/>
      <c r="I25" s="16"/>
      <c r="J25" s="17" t="s">
        <v>34</v>
      </c>
      <c r="K25" s="18">
        <v>1</v>
      </c>
      <c r="L25" s="18">
        <v>1</v>
      </c>
      <c r="M25" s="19">
        <v>2021</v>
      </c>
      <c r="N25" s="18">
        <v>12</v>
      </c>
      <c r="O25" s="18">
        <v>31</v>
      </c>
      <c r="P25" s="19">
        <v>2023</v>
      </c>
      <c r="Q25" s="57"/>
      <c r="R25" s="17" t="s">
        <v>51</v>
      </c>
      <c r="S25" s="61" t="s">
        <v>76</v>
      </c>
      <c r="T25" s="45">
        <v>0.7</v>
      </c>
      <c r="U25" s="45">
        <v>0</v>
      </c>
      <c r="V25" s="45">
        <v>0</v>
      </c>
      <c r="W25" s="45">
        <v>0</v>
      </c>
      <c r="X25" s="45">
        <v>0</v>
      </c>
      <c r="Y25" s="45">
        <v>0</v>
      </c>
      <c r="Z25" s="45">
        <v>0</v>
      </c>
      <c r="AA25" s="45">
        <v>0</v>
      </c>
      <c r="AB25" s="45">
        <v>0.3</v>
      </c>
      <c r="AC25" s="45">
        <v>0</v>
      </c>
      <c r="AD25" s="45">
        <v>0</v>
      </c>
      <c r="AE25" s="45">
        <v>0</v>
      </c>
      <c r="AF25" s="45">
        <v>0</v>
      </c>
      <c r="AG25" s="45">
        <v>0</v>
      </c>
      <c r="AH25" s="67">
        <f t="shared" si="0"/>
        <v>1</v>
      </c>
      <c r="AI25" s="49" t="s">
        <v>277</v>
      </c>
      <c r="AJ25" s="49" t="s">
        <v>588</v>
      </c>
      <c r="AK25" s="49" t="s">
        <v>431</v>
      </c>
      <c r="AL25" s="44"/>
    </row>
    <row r="26" spans="2:38" ht="88.5" customHeight="1" x14ac:dyDescent="0.2">
      <c r="B26" s="26">
        <f t="shared" si="1"/>
        <v>14</v>
      </c>
      <c r="C26" s="153"/>
      <c r="D26" s="55" t="s">
        <v>212</v>
      </c>
      <c r="E26" s="27" t="s">
        <v>462</v>
      </c>
      <c r="F26" s="73" t="s">
        <v>461</v>
      </c>
      <c r="G26" s="72" t="s">
        <v>41</v>
      </c>
      <c r="H26" s="28">
        <v>3000000</v>
      </c>
      <c r="I26" s="16" t="s">
        <v>374</v>
      </c>
      <c r="J26" s="17" t="s">
        <v>40</v>
      </c>
      <c r="K26" s="18">
        <v>1</v>
      </c>
      <c r="L26" s="18">
        <v>1</v>
      </c>
      <c r="M26" s="19">
        <v>2021</v>
      </c>
      <c r="N26" s="18">
        <v>12</v>
      </c>
      <c r="O26" s="18">
        <v>31</v>
      </c>
      <c r="P26" s="19">
        <v>2021</v>
      </c>
      <c r="Q26" s="57" t="s">
        <v>36</v>
      </c>
      <c r="R26" s="17" t="s">
        <v>55</v>
      </c>
      <c r="S26" s="61" t="s">
        <v>55</v>
      </c>
      <c r="T26" s="45">
        <v>1</v>
      </c>
      <c r="U26" s="45">
        <v>0</v>
      </c>
      <c r="V26" s="45">
        <v>0</v>
      </c>
      <c r="W26" s="45">
        <v>0</v>
      </c>
      <c r="X26" s="45">
        <v>0</v>
      </c>
      <c r="Y26" s="45">
        <v>0</v>
      </c>
      <c r="Z26" s="45">
        <v>0</v>
      </c>
      <c r="AA26" s="45">
        <v>0</v>
      </c>
      <c r="AB26" s="45">
        <v>0</v>
      </c>
      <c r="AC26" s="45">
        <v>0</v>
      </c>
      <c r="AD26" s="45">
        <v>0</v>
      </c>
      <c r="AE26" s="45">
        <v>0</v>
      </c>
      <c r="AF26" s="45">
        <v>0</v>
      </c>
      <c r="AG26" s="45">
        <v>0</v>
      </c>
      <c r="AH26" s="67">
        <f t="shared" si="0"/>
        <v>1</v>
      </c>
      <c r="AI26" s="49" t="s">
        <v>278</v>
      </c>
      <c r="AJ26" s="49" t="s">
        <v>284</v>
      </c>
      <c r="AK26" s="49" t="s">
        <v>285</v>
      </c>
      <c r="AL26" s="44"/>
    </row>
    <row r="27" spans="2:38" ht="114.75" customHeight="1" x14ac:dyDescent="0.2">
      <c r="B27" s="26">
        <f t="shared" si="1"/>
        <v>15</v>
      </c>
      <c r="C27" s="153"/>
      <c r="D27" s="55" t="s">
        <v>213</v>
      </c>
      <c r="E27" s="27" t="s">
        <v>132</v>
      </c>
      <c r="F27" s="73" t="s">
        <v>463</v>
      </c>
      <c r="G27" s="72" t="s">
        <v>464</v>
      </c>
      <c r="H27" s="28"/>
      <c r="I27" s="16"/>
      <c r="J27" s="17" t="s">
        <v>40</v>
      </c>
      <c r="K27" s="18">
        <v>1</v>
      </c>
      <c r="L27" s="18">
        <v>1</v>
      </c>
      <c r="M27" s="19">
        <v>2021</v>
      </c>
      <c r="N27" s="18">
        <v>12</v>
      </c>
      <c r="O27" s="18">
        <v>31</v>
      </c>
      <c r="P27" s="19">
        <v>2023</v>
      </c>
      <c r="Q27" s="57" t="s">
        <v>36</v>
      </c>
      <c r="R27" s="17" t="s">
        <v>55</v>
      </c>
      <c r="S27" s="61" t="s">
        <v>614</v>
      </c>
      <c r="T27" s="45">
        <v>0.5</v>
      </c>
      <c r="U27" s="45">
        <v>0</v>
      </c>
      <c r="V27" s="45">
        <v>0</v>
      </c>
      <c r="W27" s="45">
        <v>0</v>
      </c>
      <c r="X27" s="45">
        <v>0</v>
      </c>
      <c r="Y27" s="45">
        <v>0</v>
      </c>
      <c r="Z27" s="45">
        <v>0</v>
      </c>
      <c r="AA27" s="45">
        <v>0</v>
      </c>
      <c r="AB27" s="45">
        <v>0</v>
      </c>
      <c r="AC27" s="45">
        <v>0</v>
      </c>
      <c r="AD27" s="45">
        <v>0</v>
      </c>
      <c r="AE27" s="45">
        <v>0</v>
      </c>
      <c r="AF27" s="45">
        <v>0</v>
      </c>
      <c r="AG27" s="45">
        <v>0</v>
      </c>
      <c r="AH27" s="67">
        <f t="shared" si="0"/>
        <v>0.5</v>
      </c>
      <c r="AI27" s="49" t="s">
        <v>279</v>
      </c>
      <c r="AJ27" s="49" t="s">
        <v>283</v>
      </c>
      <c r="AK27" s="49" t="s">
        <v>286</v>
      </c>
      <c r="AL27" s="44"/>
    </row>
    <row r="28" spans="2:38" ht="95.25" customHeight="1" x14ac:dyDescent="0.2">
      <c r="B28" s="26">
        <f t="shared" si="1"/>
        <v>16</v>
      </c>
      <c r="C28" s="153"/>
      <c r="D28" s="55" t="s">
        <v>214</v>
      </c>
      <c r="E28" s="27" t="s">
        <v>133</v>
      </c>
      <c r="F28" s="73" t="s">
        <v>465</v>
      </c>
      <c r="G28" s="72" t="s">
        <v>466</v>
      </c>
      <c r="H28" s="28"/>
      <c r="I28" s="16"/>
      <c r="J28" s="17" t="s">
        <v>40</v>
      </c>
      <c r="K28" s="18">
        <v>1</v>
      </c>
      <c r="L28" s="18">
        <v>1</v>
      </c>
      <c r="M28" s="19">
        <v>2021</v>
      </c>
      <c r="N28" s="18">
        <v>12</v>
      </c>
      <c r="O28" s="18">
        <v>31</v>
      </c>
      <c r="P28" s="19">
        <v>2023</v>
      </c>
      <c r="Q28" s="57" t="s">
        <v>36</v>
      </c>
      <c r="R28" s="17" t="s">
        <v>55</v>
      </c>
      <c r="S28" s="61" t="s">
        <v>55</v>
      </c>
      <c r="T28" s="45">
        <v>0.5</v>
      </c>
      <c r="U28" s="45">
        <v>0</v>
      </c>
      <c r="V28" s="45">
        <v>0</v>
      </c>
      <c r="W28" s="45">
        <v>0</v>
      </c>
      <c r="X28" s="45">
        <v>0</v>
      </c>
      <c r="Y28" s="45">
        <v>0</v>
      </c>
      <c r="Z28" s="45">
        <v>0</v>
      </c>
      <c r="AA28" s="45">
        <v>0</v>
      </c>
      <c r="AB28" s="45">
        <v>0</v>
      </c>
      <c r="AC28" s="45">
        <v>0</v>
      </c>
      <c r="AD28" s="45">
        <v>0</v>
      </c>
      <c r="AE28" s="45">
        <v>0</v>
      </c>
      <c r="AF28" s="45">
        <v>0</v>
      </c>
      <c r="AG28" s="45">
        <v>0</v>
      </c>
      <c r="AH28" s="67">
        <f t="shared" si="0"/>
        <v>0.5</v>
      </c>
      <c r="AI28" s="49" t="s">
        <v>280</v>
      </c>
      <c r="AJ28" s="49" t="s">
        <v>282</v>
      </c>
      <c r="AK28" s="49" t="s">
        <v>286</v>
      </c>
      <c r="AL28" s="44"/>
    </row>
    <row r="29" spans="2:38" ht="96.75" customHeight="1" x14ac:dyDescent="0.2">
      <c r="B29" s="26">
        <f t="shared" si="1"/>
        <v>17</v>
      </c>
      <c r="C29" s="153"/>
      <c r="D29" s="55" t="s">
        <v>215</v>
      </c>
      <c r="E29" s="27" t="s">
        <v>134</v>
      </c>
      <c r="F29" s="73" t="s">
        <v>467</v>
      </c>
      <c r="G29" s="72" t="s">
        <v>468</v>
      </c>
      <c r="H29" s="28"/>
      <c r="I29" s="16"/>
      <c r="J29" s="17" t="s">
        <v>40</v>
      </c>
      <c r="K29" s="18">
        <v>1</v>
      </c>
      <c r="L29" s="18">
        <v>1</v>
      </c>
      <c r="M29" s="19">
        <v>2021</v>
      </c>
      <c r="N29" s="18">
        <v>12</v>
      </c>
      <c r="O29" s="18">
        <v>31</v>
      </c>
      <c r="P29" s="19">
        <v>2023</v>
      </c>
      <c r="Q29" s="57" t="s">
        <v>36</v>
      </c>
      <c r="R29" s="17" t="s">
        <v>55</v>
      </c>
      <c r="S29" s="61" t="s">
        <v>55</v>
      </c>
      <c r="T29" s="45">
        <v>0</v>
      </c>
      <c r="U29" s="45">
        <v>0</v>
      </c>
      <c r="V29" s="45">
        <v>0</v>
      </c>
      <c r="W29" s="45">
        <v>0</v>
      </c>
      <c r="X29" s="45">
        <v>0</v>
      </c>
      <c r="Y29" s="45">
        <v>0</v>
      </c>
      <c r="Z29" s="45">
        <v>0</v>
      </c>
      <c r="AA29" s="45">
        <v>0</v>
      </c>
      <c r="AB29" s="45">
        <v>0</v>
      </c>
      <c r="AC29" s="45">
        <v>0</v>
      </c>
      <c r="AD29" s="45">
        <v>0</v>
      </c>
      <c r="AE29" s="45">
        <v>0</v>
      </c>
      <c r="AF29" s="45">
        <v>1</v>
      </c>
      <c r="AG29" s="45">
        <v>0</v>
      </c>
      <c r="AH29" s="67">
        <f t="shared" si="0"/>
        <v>1</v>
      </c>
      <c r="AI29" s="48" t="s">
        <v>618</v>
      </c>
      <c r="AJ29" s="48" t="s">
        <v>617</v>
      </c>
      <c r="AK29" s="48" t="s">
        <v>619</v>
      </c>
      <c r="AL29" s="44"/>
    </row>
    <row r="30" spans="2:38" ht="97.5" customHeight="1" x14ac:dyDescent="0.2">
      <c r="B30" s="26">
        <f t="shared" si="1"/>
        <v>18</v>
      </c>
      <c r="C30" s="153"/>
      <c r="D30" s="55" t="s">
        <v>216</v>
      </c>
      <c r="E30" s="27" t="s">
        <v>135</v>
      </c>
      <c r="F30" s="72" t="s">
        <v>469</v>
      </c>
      <c r="G30" s="72" t="s">
        <v>470</v>
      </c>
      <c r="H30" s="28"/>
      <c r="I30" s="16"/>
      <c r="J30" s="17" t="s">
        <v>40</v>
      </c>
      <c r="K30" s="18">
        <v>1</v>
      </c>
      <c r="L30" s="18">
        <v>1</v>
      </c>
      <c r="M30" s="19">
        <v>2021</v>
      </c>
      <c r="N30" s="18">
        <v>12</v>
      </c>
      <c r="O30" s="18">
        <v>31</v>
      </c>
      <c r="P30" s="19">
        <v>2023</v>
      </c>
      <c r="Q30" s="57" t="s">
        <v>36</v>
      </c>
      <c r="R30" s="17" t="s">
        <v>55</v>
      </c>
      <c r="S30" s="61" t="s">
        <v>55</v>
      </c>
      <c r="T30" s="45">
        <v>1</v>
      </c>
      <c r="U30" s="45">
        <v>0</v>
      </c>
      <c r="V30" s="45">
        <v>0</v>
      </c>
      <c r="W30" s="45">
        <v>0</v>
      </c>
      <c r="X30" s="45">
        <v>0</v>
      </c>
      <c r="Y30" s="45">
        <v>0</v>
      </c>
      <c r="Z30" s="45">
        <v>0</v>
      </c>
      <c r="AA30" s="45">
        <v>0</v>
      </c>
      <c r="AB30" s="45">
        <v>0</v>
      </c>
      <c r="AC30" s="45">
        <v>0</v>
      </c>
      <c r="AD30" s="45">
        <v>0</v>
      </c>
      <c r="AE30" s="45">
        <v>0</v>
      </c>
      <c r="AF30" s="45">
        <v>0</v>
      </c>
      <c r="AG30" s="45">
        <v>0</v>
      </c>
      <c r="AH30" s="67">
        <f t="shared" si="0"/>
        <v>1</v>
      </c>
      <c r="AI30" s="49" t="s">
        <v>265</v>
      </c>
      <c r="AJ30" s="49" t="s">
        <v>281</v>
      </c>
      <c r="AK30" s="49" t="s">
        <v>272</v>
      </c>
      <c r="AL30" s="44"/>
    </row>
    <row r="31" spans="2:38" ht="108.75" customHeight="1" x14ac:dyDescent="0.2">
      <c r="B31" s="26">
        <f t="shared" si="1"/>
        <v>19</v>
      </c>
      <c r="C31" s="153"/>
      <c r="D31" s="55" t="s">
        <v>217</v>
      </c>
      <c r="E31" s="27" t="s">
        <v>471</v>
      </c>
      <c r="F31" s="73" t="s">
        <v>472</v>
      </c>
      <c r="G31" s="72" t="s">
        <v>473</v>
      </c>
      <c r="H31" s="28"/>
      <c r="I31" s="16"/>
      <c r="J31" s="17" t="s">
        <v>40</v>
      </c>
      <c r="K31" s="18">
        <v>1</v>
      </c>
      <c r="L31" s="18">
        <v>1</v>
      </c>
      <c r="M31" s="19">
        <v>2021</v>
      </c>
      <c r="N31" s="18">
        <v>12</v>
      </c>
      <c r="O31" s="18">
        <v>31</v>
      </c>
      <c r="P31" s="19">
        <v>2021</v>
      </c>
      <c r="Q31" s="57" t="s">
        <v>36</v>
      </c>
      <c r="R31" s="17" t="s">
        <v>55</v>
      </c>
      <c r="S31" s="61" t="s">
        <v>55</v>
      </c>
      <c r="T31" s="45">
        <v>1</v>
      </c>
      <c r="U31" s="45">
        <v>0</v>
      </c>
      <c r="V31" s="45">
        <v>0</v>
      </c>
      <c r="W31" s="45">
        <v>0</v>
      </c>
      <c r="X31" s="45">
        <v>0</v>
      </c>
      <c r="Y31" s="45">
        <v>0</v>
      </c>
      <c r="Z31" s="45">
        <v>0</v>
      </c>
      <c r="AA31" s="45">
        <v>0</v>
      </c>
      <c r="AB31" s="45">
        <v>0</v>
      </c>
      <c r="AC31" s="45">
        <v>0</v>
      </c>
      <c r="AD31" s="45">
        <v>0</v>
      </c>
      <c r="AE31" s="45">
        <v>0</v>
      </c>
      <c r="AF31" s="45">
        <v>0</v>
      </c>
      <c r="AG31" s="45">
        <v>0</v>
      </c>
      <c r="AH31" s="67">
        <f t="shared" si="0"/>
        <v>1</v>
      </c>
      <c r="AI31" s="49" t="s">
        <v>273</v>
      </c>
      <c r="AJ31" s="49" t="s">
        <v>274</v>
      </c>
      <c r="AK31" s="49" t="s">
        <v>275</v>
      </c>
      <c r="AL31" s="48" t="s">
        <v>276</v>
      </c>
    </row>
    <row r="32" spans="2:38" ht="135" customHeight="1" x14ac:dyDescent="0.2">
      <c r="B32" s="26">
        <f t="shared" si="1"/>
        <v>20</v>
      </c>
      <c r="C32" s="153"/>
      <c r="D32" s="29" t="s">
        <v>218</v>
      </c>
      <c r="E32" s="27" t="s">
        <v>62</v>
      </c>
      <c r="F32" s="73" t="s">
        <v>474</v>
      </c>
      <c r="G32" s="72" t="s">
        <v>475</v>
      </c>
      <c r="H32" s="28">
        <v>30000000</v>
      </c>
      <c r="I32" s="16" t="s">
        <v>374</v>
      </c>
      <c r="J32" s="17" t="s">
        <v>34</v>
      </c>
      <c r="K32" s="18">
        <v>1</v>
      </c>
      <c r="L32" s="18">
        <v>1</v>
      </c>
      <c r="M32" s="19">
        <v>2021</v>
      </c>
      <c r="N32" s="18">
        <v>12</v>
      </c>
      <c r="O32" s="18">
        <v>31</v>
      </c>
      <c r="P32" s="19">
        <v>2023</v>
      </c>
      <c r="Q32" s="57"/>
      <c r="R32" s="17" t="s">
        <v>51</v>
      </c>
      <c r="S32" s="61" t="s">
        <v>143</v>
      </c>
      <c r="T32" s="45">
        <v>0</v>
      </c>
      <c r="U32" s="45">
        <v>0</v>
      </c>
      <c r="V32" s="45">
        <v>0</v>
      </c>
      <c r="W32" s="45">
        <v>0</v>
      </c>
      <c r="X32" s="45">
        <v>0</v>
      </c>
      <c r="Y32" s="45">
        <v>0</v>
      </c>
      <c r="Z32" s="45">
        <v>1</v>
      </c>
      <c r="AA32" s="45">
        <v>0</v>
      </c>
      <c r="AB32" s="45">
        <v>0</v>
      </c>
      <c r="AC32" s="45">
        <v>0</v>
      </c>
      <c r="AD32" s="45">
        <v>0</v>
      </c>
      <c r="AE32" s="45">
        <v>0</v>
      </c>
      <c r="AF32" s="45">
        <v>0</v>
      </c>
      <c r="AG32" s="45">
        <v>0</v>
      </c>
      <c r="AH32" s="67">
        <f t="shared" si="0"/>
        <v>1</v>
      </c>
      <c r="AI32" s="49" t="s">
        <v>412</v>
      </c>
      <c r="AJ32" s="49" t="s">
        <v>410</v>
      </c>
      <c r="AK32" s="49" t="s">
        <v>411</v>
      </c>
      <c r="AL32" s="44"/>
    </row>
    <row r="33" spans="2:38" ht="84" customHeight="1" x14ac:dyDescent="0.2">
      <c r="B33" s="26">
        <f t="shared" si="1"/>
        <v>21</v>
      </c>
      <c r="C33" s="153"/>
      <c r="D33" s="30" t="s">
        <v>219</v>
      </c>
      <c r="E33" s="27" t="s">
        <v>63</v>
      </c>
      <c r="F33" s="73" t="s">
        <v>474</v>
      </c>
      <c r="G33" s="73" t="s">
        <v>476</v>
      </c>
      <c r="H33" s="28">
        <v>30000000</v>
      </c>
      <c r="I33" s="16" t="s">
        <v>374</v>
      </c>
      <c r="J33" s="17" t="s">
        <v>39</v>
      </c>
      <c r="K33" s="18">
        <v>1</v>
      </c>
      <c r="L33" s="18">
        <v>1</v>
      </c>
      <c r="M33" s="19">
        <v>2021</v>
      </c>
      <c r="N33" s="18">
        <v>12</v>
      </c>
      <c r="O33" s="18">
        <v>31</v>
      </c>
      <c r="P33" s="19">
        <v>2023</v>
      </c>
      <c r="Q33" s="57"/>
      <c r="R33" s="17" t="s">
        <v>38</v>
      </c>
      <c r="S33" s="61" t="s">
        <v>144</v>
      </c>
      <c r="T33" s="45">
        <v>0</v>
      </c>
      <c r="U33" s="45">
        <v>0</v>
      </c>
      <c r="V33" s="45">
        <v>0</v>
      </c>
      <c r="W33" s="45">
        <v>0</v>
      </c>
      <c r="X33" s="45">
        <v>0</v>
      </c>
      <c r="Y33" s="45">
        <v>0.8</v>
      </c>
      <c r="Z33" s="45">
        <v>0</v>
      </c>
      <c r="AA33" s="45">
        <v>0</v>
      </c>
      <c r="AB33" s="45">
        <v>0</v>
      </c>
      <c r="AC33" s="45">
        <v>0</v>
      </c>
      <c r="AD33" s="45">
        <v>0</v>
      </c>
      <c r="AE33" s="45">
        <v>0</v>
      </c>
      <c r="AF33" s="45">
        <v>0</v>
      </c>
      <c r="AG33" s="45">
        <v>0</v>
      </c>
      <c r="AH33" s="67">
        <f t="shared" si="0"/>
        <v>0.8</v>
      </c>
      <c r="AI33" s="49" t="s">
        <v>393</v>
      </c>
      <c r="AJ33" s="49" t="s">
        <v>589</v>
      </c>
      <c r="AK33" s="49" t="s">
        <v>394</v>
      </c>
      <c r="AL33" s="44"/>
    </row>
    <row r="34" spans="2:38" ht="115.5" customHeight="1" x14ac:dyDescent="0.2">
      <c r="B34" s="26">
        <f t="shared" si="1"/>
        <v>22</v>
      </c>
      <c r="C34" s="153"/>
      <c r="D34" s="56" t="s">
        <v>220</v>
      </c>
      <c r="E34" s="61" t="s">
        <v>136</v>
      </c>
      <c r="F34" s="72" t="s">
        <v>474</v>
      </c>
      <c r="G34" s="72" t="s">
        <v>477</v>
      </c>
      <c r="H34" s="28"/>
      <c r="I34" s="16"/>
      <c r="J34" s="17" t="s">
        <v>39</v>
      </c>
      <c r="K34" s="18">
        <v>1</v>
      </c>
      <c r="L34" s="18">
        <v>1</v>
      </c>
      <c r="M34" s="19">
        <v>2021</v>
      </c>
      <c r="N34" s="18">
        <v>12</v>
      </c>
      <c r="O34" s="18">
        <v>31</v>
      </c>
      <c r="P34" s="19">
        <v>2023</v>
      </c>
      <c r="Q34" s="57"/>
      <c r="R34" s="17" t="s">
        <v>38</v>
      </c>
      <c r="S34" s="61" t="s">
        <v>144</v>
      </c>
      <c r="T34" s="45">
        <v>0</v>
      </c>
      <c r="U34" s="45">
        <v>0</v>
      </c>
      <c r="V34" s="45">
        <v>0</v>
      </c>
      <c r="W34" s="45">
        <v>0</v>
      </c>
      <c r="X34" s="45">
        <v>0</v>
      </c>
      <c r="Y34" s="45">
        <v>1</v>
      </c>
      <c r="Z34" s="45">
        <v>0</v>
      </c>
      <c r="AA34" s="45">
        <v>0</v>
      </c>
      <c r="AB34" s="45">
        <v>0</v>
      </c>
      <c r="AC34" s="45">
        <v>0</v>
      </c>
      <c r="AD34" s="45">
        <v>0</v>
      </c>
      <c r="AE34" s="45">
        <v>0</v>
      </c>
      <c r="AF34" s="45">
        <v>0</v>
      </c>
      <c r="AG34" s="45">
        <v>0</v>
      </c>
      <c r="AH34" s="67">
        <f t="shared" si="0"/>
        <v>1</v>
      </c>
      <c r="AI34" s="49" t="s">
        <v>291</v>
      </c>
      <c r="AJ34" s="49" t="s">
        <v>292</v>
      </c>
      <c r="AK34" s="49" t="s">
        <v>395</v>
      </c>
      <c r="AL34" s="44"/>
    </row>
    <row r="35" spans="2:38" ht="92.25" customHeight="1" x14ac:dyDescent="0.2">
      <c r="B35" s="26">
        <f t="shared" si="1"/>
        <v>23</v>
      </c>
      <c r="C35" s="153"/>
      <c r="D35" s="56" t="s">
        <v>221</v>
      </c>
      <c r="E35" s="61" t="s">
        <v>387</v>
      </c>
      <c r="F35" s="72" t="s">
        <v>478</v>
      </c>
      <c r="G35" s="72" t="s">
        <v>479</v>
      </c>
      <c r="H35" s="28"/>
      <c r="I35" s="16"/>
      <c r="J35" s="17" t="s">
        <v>39</v>
      </c>
      <c r="K35" s="18">
        <v>1</v>
      </c>
      <c r="L35" s="18">
        <v>1</v>
      </c>
      <c r="M35" s="19">
        <v>2021</v>
      </c>
      <c r="N35" s="18">
        <v>6</v>
      </c>
      <c r="O35" s="18">
        <v>30</v>
      </c>
      <c r="P35" s="19">
        <v>2022</v>
      </c>
      <c r="Q35" s="57"/>
      <c r="R35" s="17" t="s">
        <v>38</v>
      </c>
      <c r="S35" s="61" t="s">
        <v>144</v>
      </c>
      <c r="T35" s="45">
        <v>1</v>
      </c>
      <c r="U35" s="45">
        <v>0</v>
      </c>
      <c r="V35" s="45">
        <v>0</v>
      </c>
      <c r="W35" s="45">
        <v>0</v>
      </c>
      <c r="X35" s="45">
        <v>0</v>
      </c>
      <c r="Y35" s="45">
        <v>0</v>
      </c>
      <c r="Z35" s="45">
        <v>0</v>
      </c>
      <c r="AA35" s="45">
        <v>0</v>
      </c>
      <c r="AB35" s="45">
        <v>0</v>
      </c>
      <c r="AC35" s="45">
        <v>0</v>
      </c>
      <c r="AD35" s="45">
        <v>0</v>
      </c>
      <c r="AE35" s="45">
        <v>0</v>
      </c>
      <c r="AF35" s="45">
        <v>0</v>
      </c>
      <c r="AG35" s="45">
        <v>0</v>
      </c>
      <c r="AH35" s="67">
        <f t="shared" si="0"/>
        <v>1</v>
      </c>
      <c r="AI35" s="49" t="s">
        <v>290</v>
      </c>
      <c r="AJ35" s="49" t="s">
        <v>289</v>
      </c>
      <c r="AK35" s="49" t="s">
        <v>288</v>
      </c>
      <c r="AL35" s="44"/>
    </row>
    <row r="36" spans="2:38" ht="99.75" customHeight="1" x14ac:dyDescent="0.2">
      <c r="B36" s="26">
        <f t="shared" si="1"/>
        <v>24</v>
      </c>
      <c r="C36" s="153"/>
      <c r="D36" s="56" t="s">
        <v>222</v>
      </c>
      <c r="E36" s="61" t="s">
        <v>137</v>
      </c>
      <c r="F36" s="72" t="s">
        <v>480</v>
      </c>
      <c r="G36" s="72" t="s">
        <v>481</v>
      </c>
      <c r="H36" s="28"/>
      <c r="I36" s="16"/>
      <c r="J36" s="17" t="s">
        <v>39</v>
      </c>
      <c r="K36" s="18">
        <v>1</v>
      </c>
      <c r="L36" s="18">
        <v>1</v>
      </c>
      <c r="M36" s="19">
        <v>2021</v>
      </c>
      <c r="N36" s="18">
        <v>6</v>
      </c>
      <c r="O36" s="18">
        <v>31</v>
      </c>
      <c r="P36" s="19">
        <v>2022</v>
      </c>
      <c r="Q36" s="57"/>
      <c r="R36" s="17" t="s">
        <v>38</v>
      </c>
      <c r="S36" s="61" t="s">
        <v>144</v>
      </c>
      <c r="T36" s="45">
        <v>1</v>
      </c>
      <c r="U36" s="45">
        <v>0</v>
      </c>
      <c r="V36" s="45">
        <v>0</v>
      </c>
      <c r="W36" s="45">
        <v>0</v>
      </c>
      <c r="X36" s="45">
        <v>0</v>
      </c>
      <c r="Y36" s="45">
        <v>0</v>
      </c>
      <c r="Z36" s="45">
        <v>0</v>
      </c>
      <c r="AA36" s="45">
        <v>0</v>
      </c>
      <c r="AB36" s="45">
        <v>0</v>
      </c>
      <c r="AC36" s="45">
        <v>0</v>
      </c>
      <c r="AD36" s="45">
        <v>0</v>
      </c>
      <c r="AE36" s="45">
        <v>0</v>
      </c>
      <c r="AF36" s="45">
        <v>0</v>
      </c>
      <c r="AG36" s="45">
        <v>0</v>
      </c>
      <c r="AH36" s="67">
        <f t="shared" si="0"/>
        <v>1</v>
      </c>
      <c r="AI36" s="49" t="s">
        <v>293</v>
      </c>
      <c r="AJ36" s="49" t="s">
        <v>590</v>
      </c>
      <c r="AK36" s="49" t="s">
        <v>294</v>
      </c>
      <c r="AL36" s="44"/>
    </row>
    <row r="37" spans="2:38" ht="101.25" customHeight="1" x14ac:dyDescent="0.2">
      <c r="B37" s="26">
        <f t="shared" si="1"/>
        <v>25</v>
      </c>
      <c r="C37" s="153"/>
      <c r="D37" s="56" t="s">
        <v>223</v>
      </c>
      <c r="E37" s="61" t="s">
        <v>138</v>
      </c>
      <c r="F37" s="72" t="s">
        <v>482</v>
      </c>
      <c r="G37" s="72" t="s">
        <v>483</v>
      </c>
      <c r="H37" s="28"/>
      <c r="I37" s="16"/>
      <c r="J37" s="17" t="s">
        <v>39</v>
      </c>
      <c r="K37" s="18">
        <v>1</v>
      </c>
      <c r="L37" s="18">
        <v>1</v>
      </c>
      <c r="M37" s="19">
        <v>2021</v>
      </c>
      <c r="N37" s="18">
        <v>6</v>
      </c>
      <c r="O37" s="18">
        <v>30</v>
      </c>
      <c r="P37" s="19">
        <v>2022</v>
      </c>
      <c r="Q37" s="57"/>
      <c r="R37" s="17" t="s">
        <v>38</v>
      </c>
      <c r="S37" s="61" t="s">
        <v>144</v>
      </c>
      <c r="T37" s="45">
        <v>1</v>
      </c>
      <c r="U37" s="45">
        <v>0</v>
      </c>
      <c r="V37" s="45">
        <v>0</v>
      </c>
      <c r="W37" s="45">
        <v>0</v>
      </c>
      <c r="X37" s="45">
        <v>0</v>
      </c>
      <c r="Y37" s="45">
        <v>0</v>
      </c>
      <c r="Z37" s="45">
        <v>0</v>
      </c>
      <c r="AA37" s="45">
        <v>0</v>
      </c>
      <c r="AB37" s="45">
        <v>0</v>
      </c>
      <c r="AC37" s="45">
        <v>0</v>
      </c>
      <c r="AD37" s="45">
        <v>0</v>
      </c>
      <c r="AE37" s="45">
        <v>0</v>
      </c>
      <c r="AF37" s="45">
        <v>0</v>
      </c>
      <c r="AG37" s="45">
        <v>0</v>
      </c>
      <c r="AH37" s="67">
        <f t="shared" si="0"/>
        <v>1</v>
      </c>
      <c r="AI37" s="49" t="s">
        <v>298</v>
      </c>
      <c r="AJ37" s="49" t="s">
        <v>297</v>
      </c>
      <c r="AK37" s="49" t="s">
        <v>295</v>
      </c>
      <c r="AL37" s="44"/>
    </row>
    <row r="38" spans="2:38" ht="88.5" customHeight="1" x14ac:dyDescent="0.2">
      <c r="B38" s="26">
        <f t="shared" si="1"/>
        <v>26</v>
      </c>
      <c r="C38" s="153"/>
      <c r="D38" s="56" t="s">
        <v>224</v>
      </c>
      <c r="E38" s="61" t="s">
        <v>139</v>
      </c>
      <c r="F38" s="73" t="s">
        <v>484</v>
      </c>
      <c r="G38" s="72" t="s">
        <v>485</v>
      </c>
      <c r="H38" s="28"/>
      <c r="I38" s="16"/>
      <c r="J38" s="17" t="s">
        <v>39</v>
      </c>
      <c r="K38" s="18">
        <v>1</v>
      </c>
      <c r="L38" s="18">
        <v>1</v>
      </c>
      <c r="M38" s="19">
        <v>2021</v>
      </c>
      <c r="N38" s="18">
        <v>6</v>
      </c>
      <c r="O38" s="18">
        <v>30</v>
      </c>
      <c r="P38" s="19">
        <v>2022</v>
      </c>
      <c r="Q38" s="57"/>
      <c r="R38" s="17" t="s">
        <v>38</v>
      </c>
      <c r="S38" s="61" t="s">
        <v>144</v>
      </c>
      <c r="T38" s="45">
        <v>1</v>
      </c>
      <c r="U38" s="45">
        <v>0</v>
      </c>
      <c r="V38" s="45">
        <v>0</v>
      </c>
      <c r="W38" s="45">
        <v>0</v>
      </c>
      <c r="X38" s="45">
        <v>0</v>
      </c>
      <c r="Y38" s="45">
        <v>0</v>
      </c>
      <c r="Z38" s="45">
        <v>0</v>
      </c>
      <c r="AA38" s="45">
        <v>0</v>
      </c>
      <c r="AB38" s="45">
        <v>0</v>
      </c>
      <c r="AC38" s="45">
        <v>0</v>
      </c>
      <c r="AD38" s="45">
        <v>0</v>
      </c>
      <c r="AE38" s="45">
        <v>0</v>
      </c>
      <c r="AF38" s="45">
        <v>0</v>
      </c>
      <c r="AG38" s="45">
        <v>0</v>
      </c>
      <c r="AH38" s="67">
        <f t="shared" si="0"/>
        <v>1</v>
      </c>
      <c r="AI38" s="49" t="s">
        <v>591</v>
      </c>
      <c r="AJ38" s="49" t="s">
        <v>592</v>
      </c>
      <c r="AK38" s="49" t="s">
        <v>287</v>
      </c>
      <c r="AL38" s="44"/>
    </row>
    <row r="39" spans="2:38" ht="88.5" customHeight="1" x14ac:dyDescent="0.2">
      <c r="B39" s="26">
        <f t="shared" si="1"/>
        <v>27</v>
      </c>
      <c r="C39" s="153"/>
      <c r="D39" s="43" t="s">
        <v>140</v>
      </c>
      <c r="E39" s="61" t="s">
        <v>141</v>
      </c>
      <c r="F39" s="72" t="s">
        <v>467</v>
      </c>
      <c r="G39" s="72" t="s">
        <v>486</v>
      </c>
      <c r="H39" s="28"/>
      <c r="I39" s="16"/>
      <c r="J39" s="17" t="s">
        <v>39</v>
      </c>
      <c r="K39" s="18">
        <v>1</v>
      </c>
      <c r="L39" s="18">
        <v>1</v>
      </c>
      <c r="M39" s="19">
        <v>2021</v>
      </c>
      <c r="N39" s="18">
        <v>6</v>
      </c>
      <c r="O39" s="18">
        <v>30</v>
      </c>
      <c r="P39" s="19">
        <v>2022</v>
      </c>
      <c r="Q39" s="57"/>
      <c r="R39" s="17" t="s">
        <v>38</v>
      </c>
      <c r="S39" s="61" t="s">
        <v>144</v>
      </c>
      <c r="T39" s="45">
        <v>1</v>
      </c>
      <c r="U39" s="45">
        <v>0</v>
      </c>
      <c r="V39" s="45">
        <v>0</v>
      </c>
      <c r="W39" s="45">
        <v>0</v>
      </c>
      <c r="X39" s="45">
        <v>0</v>
      </c>
      <c r="Y39" s="45">
        <v>0</v>
      </c>
      <c r="Z39" s="45">
        <v>0</v>
      </c>
      <c r="AA39" s="45">
        <v>0</v>
      </c>
      <c r="AB39" s="45">
        <v>0</v>
      </c>
      <c r="AC39" s="45">
        <v>0</v>
      </c>
      <c r="AD39" s="45">
        <v>0</v>
      </c>
      <c r="AE39" s="45">
        <v>0</v>
      </c>
      <c r="AF39" s="45">
        <v>0</v>
      </c>
      <c r="AG39" s="45">
        <v>0</v>
      </c>
      <c r="AH39" s="67">
        <f t="shared" si="0"/>
        <v>1</v>
      </c>
      <c r="AI39" s="49" t="s">
        <v>593</v>
      </c>
      <c r="AJ39" s="49" t="s">
        <v>594</v>
      </c>
      <c r="AK39" s="49" t="s">
        <v>296</v>
      </c>
      <c r="AL39" s="44"/>
    </row>
    <row r="40" spans="2:38" ht="99" customHeight="1" x14ac:dyDescent="0.2">
      <c r="B40" s="26">
        <f t="shared" si="1"/>
        <v>28</v>
      </c>
      <c r="C40" s="153"/>
      <c r="D40" s="56" t="s">
        <v>225</v>
      </c>
      <c r="E40" s="61" t="s">
        <v>487</v>
      </c>
      <c r="F40" s="73" t="s">
        <v>472</v>
      </c>
      <c r="G40" s="72" t="s">
        <v>488</v>
      </c>
      <c r="H40" s="28"/>
      <c r="I40" s="16"/>
      <c r="J40" s="17" t="s">
        <v>39</v>
      </c>
      <c r="K40" s="18">
        <v>1</v>
      </c>
      <c r="L40" s="18">
        <v>1</v>
      </c>
      <c r="M40" s="19">
        <v>2021</v>
      </c>
      <c r="N40" s="18">
        <v>6</v>
      </c>
      <c r="O40" s="18">
        <v>30</v>
      </c>
      <c r="P40" s="19">
        <v>2022</v>
      </c>
      <c r="Q40" s="57"/>
      <c r="R40" s="17" t="s">
        <v>38</v>
      </c>
      <c r="S40" s="61" t="s">
        <v>144</v>
      </c>
      <c r="T40" s="45">
        <v>1</v>
      </c>
      <c r="U40" s="45">
        <v>0</v>
      </c>
      <c r="V40" s="45">
        <v>0</v>
      </c>
      <c r="W40" s="45">
        <v>0</v>
      </c>
      <c r="X40" s="45">
        <v>0</v>
      </c>
      <c r="Y40" s="45">
        <v>0</v>
      </c>
      <c r="Z40" s="45">
        <v>0</v>
      </c>
      <c r="AA40" s="45">
        <v>0</v>
      </c>
      <c r="AB40" s="45">
        <v>0</v>
      </c>
      <c r="AC40" s="45">
        <v>0</v>
      </c>
      <c r="AD40" s="45">
        <v>0</v>
      </c>
      <c r="AE40" s="45">
        <v>0</v>
      </c>
      <c r="AF40" s="45">
        <v>0</v>
      </c>
      <c r="AG40" s="45">
        <v>0</v>
      </c>
      <c r="AH40" s="67">
        <f t="shared" si="0"/>
        <v>1</v>
      </c>
      <c r="AI40" s="49" t="s">
        <v>273</v>
      </c>
      <c r="AJ40" s="49" t="s">
        <v>274</v>
      </c>
      <c r="AK40" s="49" t="s">
        <v>275</v>
      </c>
      <c r="AL40" s="48" t="s">
        <v>276</v>
      </c>
    </row>
    <row r="41" spans="2:38" ht="84" customHeight="1" x14ac:dyDescent="0.2">
      <c r="B41" s="26">
        <f t="shared" si="1"/>
        <v>29</v>
      </c>
      <c r="C41" s="154"/>
      <c r="D41" s="56" t="s">
        <v>226</v>
      </c>
      <c r="E41" s="61" t="s">
        <v>142</v>
      </c>
      <c r="F41" s="72" t="s">
        <v>467</v>
      </c>
      <c r="G41" s="72" t="s">
        <v>489</v>
      </c>
      <c r="H41" s="28"/>
      <c r="I41" s="16"/>
      <c r="J41" s="17" t="s">
        <v>39</v>
      </c>
      <c r="K41" s="18">
        <v>1</v>
      </c>
      <c r="L41" s="18">
        <v>1</v>
      </c>
      <c r="M41" s="19">
        <v>2021</v>
      </c>
      <c r="N41" s="18">
        <v>6</v>
      </c>
      <c r="O41" s="18">
        <v>30</v>
      </c>
      <c r="P41" s="19">
        <v>2022</v>
      </c>
      <c r="Q41" s="57"/>
      <c r="R41" s="17" t="s">
        <v>38</v>
      </c>
      <c r="S41" s="61" t="s">
        <v>144</v>
      </c>
      <c r="T41" s="45">
        <v>1</v>
      </c>
      <c r="U41" s="45">
        <v>0</v>
      </c>
      <c r="V41" s="45">
        <v>0</v>
      </c>
      <c r="W41" s="45">
        <v>0</v>
      </c>
      <c r="X41" s="45">
        <v>0</v>
      </c>
      <c r="Y41" s="45">
        <v>0</v>
      </c>
      <c r="Z41" s="45">
        <v>0</v>
      </c>
      <c r="AA41" s="45">
        <v>0</v>
      </c>
      <c r="AB41" s="45">
        <v>0</v>
      </c>
      <c r="AC41" s="45">
        <v>0</v>
      </c>
      <c r="AD41" s="45">
        <v>0</v>
      </c>
      <c r="AE41" s="45">
        <v>0</v>
      </c>
      <c r="AF41" s="45">
        <v>0</v>
      </c>
      <c r="AG41" s="45">
        <v>0</v>
      </c>
      <c r="AH41" s="67">
        <f t="shared" si="0"/>
        <v>1</v>
      </c>
      <c r="AI41" s="49" t="s">
        <v>300</v>
      </c>
      <c r="AJ41" s="49" t="s">
        <v>299</v>
      </c>
      <c r="AK41" s="49" t="s">
        <v>595</v>
      </c>
      <c r="AL41" s="44"/>
    </row>
    <row r="42" spans="2:38" ht="99.75" customHeight="1" x14ac:dyDescent="0.2">
      <c r="B42" s="26">
        <f t="shared" si="1"/>
        <v>30</v>
      </c>
      <c r="C42" s="155" t="s">
        <v>26</v>
      </c>
      <c r="D42" s="30" t="s">
        <v>88</v>
      </c>
      <c r="E42" s="27" t="s">
        <v>91</v>
      </c>
      <c r="F42" s="73" t="s">
        <v>490</v>
      </c>
      <c r="G42" s="73" t="s">
        <v>491</v>
      </c>
      <c r="H42" s="28"/>
      <c r="I42" s="16"/>
      <c r="J42" s="17" t="s">
        <v>39</v>
      </c>
      <c r="K42" s="18">
        <v>1</v>
      </c>
      <c r="L42" s="18">
        <v>1</v>
      </c>
      <c r="M42" s="19">
        <v>2021</v>
      </c>
      <c r="N42" s="18">
        <v>6</v>
      </c>
      <c r="O42" s="18">
        <v>30</v>
      </c>
      <c r="P42" s="19">
        <v>2023</v>
      </c>
      <c r="Q42" s="57"/>
      <c r="R42" s="17" t="s">
        <v>35</v>
      </c>
      <c r="S42" s="61" t="s">
        <v>56</v>
      </c>
      <c r="T42" s="45">
        <v>0.5</v>
      </c>
      <c r="U42" s="45">
        <v>0</v>
      </c>
      <c r="V42" s="45">
        <v>0</v>
      </c>
      <c r="W42" s="45">
        <v>0</v>
      </c>
      <c r="X42" s="45">
        <v>0</v>
      </c>
      <c r="Y42" s="45">
        <v>0</v>
      </c>
      <c r="Z42" s="45">
        <v>0</v>
      </c>
      <c r="AA42" s="45">
        <v>0</v>
      </c>
      <c r="AB42" s="45">
        <v>0</v>
      </c>
      <c r="AC42" s="45">
        <v>0</v>
      </c>
      <c r="AD42" s="45">
        <v>0</v>
      </c>
      <c r="AE42" s="45">
        <v>0</v>
      </c>
      <c r="AF42" s="45">
        <v>0</v>
      </c>
      <c r="AG42" s="45">
        <v>0</v>
      </c>
      <c r="AH42" s="67">
        <f t="shared" si="0"/>
        <v>0.5</v>
      </c>
      <c r="AI42" s="49" t="s">
        <v>301</v>
      </c>
      <c r="AJ42" s="49" t="s">
        <v>302</v>
      </c>
      <c r="AK42" s="49" t="s">
        <v>303</v>
      </c>
      <c r="AL42" s="44"/>
    </row>
    <row r="43" spans="2:38" ht="76.5" customHeight="1" x14ac:dyDescent="0.2">
      <c r="B43" s="26">
        <f t="shared" si="1"/>
        <v>31</v>
      </c>
      <c r="C43" s="156"/>
      <c r="D43" s="30" t="s">
        <v>90</v>
      </c>
      <c r="E43" s="27" t="s">
        <v>92</v>
      </c>
      <c r="F43" s="73" t="s">
        <v>492</v>
      </c>
      <c r="G43" s="73" t="s">
        <v>491</v>
      </c>
      <c r="H43" s="28"/>
      <c r="I43" s="16"/>
      <c r="J43" s="17" t="s">
        <v>39</v>
      </c>
      <c r="K43" s="18">
        <v>1</v>
      </c>
      <c r="L43" s="18">
        <v>1</v>
      </c>
      <c r="M43" s="19">
        <v>2021</v>
      </c>
      <c r="N43" s="18">
        <v>12</v>
      </c>
      <c r="O43" s="18">
        <v>31</v>
      </c>
      <c r="P43" s="19">
        <v>2023</v>
      </c>
      <c r="Q43" s="57"/>
      <c r="R43" s="17" t="s">
        <v>35</v>
      </c>
      <c r="S43" s="61" t="s">
        <v>145</v>
      </c>
      <c r="T43" s="45">
        <v>0</v>
      </c>
      <c r="U43" s="45">
        <v>0</v>
      </c>
      <c r="V43" s="45">
        <v>0</v>
      </c>
      <c r="W43" s="45">
        <v>0</v>
      </c>
      <c r="X43" s="45">
        <v>0</v>
      </c>
      <c r="Y43" s="45">
        <v>1</v>
      </c>
      <c r="Z43" s="45">
        <v>0</v>
      </c>
      <c r="AA43" s="45">
        <v>0</v>
      </c>
      <c r="AB43" s="45">
        <v>0</v>
      </c>
      <c r="AC43" s="45">
        <v>0</v>
      </c>
      <c r="AD43" s="45">
        <v>0</v>
      </c>
      <c r="AE43" s="45">
        <v>0</v>
      </c>
      <c r="AF43" s="45">
        <v>0</v>
      </c>
      <c r="AG43" s="45">
        <v>0</v>
      </c>
      <c r="AH43" s="67">
        <f t="shared" si="0"/>
        <v>1</v>
      </c>
      <c r="AI43" s="49" t="s">
        <v>396</v>
      </c>
      <c r="AJ43" s="49" t="s">
        <v>397</v>
      </c>
      <c r="AK43" s="49" t="s">
        <v>398</v>
      </c>
      <c r="AL43" s="44"/>
    </row>
    <row r="44" spans="2:38" ht="93.75" customHeight="1" x14ac:dyDescent="0.2">
      <c r="B44" s="26">
        <f t="shared" si="1"/>
        <v>32</v>
      </c>
      <c r="C44" s="156"/>
      <c r="D44" s="29" t="s">
        <v>89</v>
      </c>
      <c r="E44" s="27" t="s">
        <v>493</v>
      </c>
      <c r="F44" s="73" t="s">
        <v>494</v>
      </c>
      <c r="G44" s="73" t="s">
        <v>495</v>
      </c>
      <c r="H44" s="28"/>
      <c r="I44" s="16"/>
      <c r="J44" s="17" t="s">
        <v>40</v>
      </c>
      <c r="K44" s="18">
        <v>1</v>
      </c>
      <c r="L44" s="18">
        <v>1</v>
      </c>
      <c r="M44" s="19">
        <v>2021</v>
      </c>
      <c r="N44" s="18">
        <v>12</v>
      </c>
      <c r="O44" s="18">
        <v>31</v>
      </c>
      <c r="P44" s="19">
        <v>2022</v>
      </c>
      <c r="Q44" s="57"/>
      <c r="R44" s="17" t="s">
        <v>36</v>
      </c>
      <c r="S44" s="61" t="s">
        <v>55</v>
      </c>
      <c r="T44" s="45">
        <v>1</v>
      </c>
      <c r="U44" s="45">
        <v>0</v>
      </c>
      <c r="V44" s="45">
        <v>0</v>
      </c>
      <c r="W44" s="45">
        <v>0</v>
      </c>
      <c r="X44" s="45">
        <v>0</v>
      </c>
      <c r="Y44" s="45">
        <v>0</v>
      </c>
      <c r="Z44" s="45">
        <v>0</v>
      </c>
      <c r="AA44" s="45">
        <v>0</v>
      </c>
      <c r="AB44" s="45">
        <v>0</v>
      </c>
      <c r="AC44" s="45">
        <v>0</v>
      </c>
      <c r="AD44" s="45">
        <v>0</v>
      </c>
      <c r="AE44" s="45">
        <v>0</v>
      </c>
      <c r="AF44" s="45">
        <v>0</v>
      </c>
      <c r="AG44" s="45">
        <v>0</v>
      </c>
      <c r="AH44" s="67">
        <f t="shared" si="0"/>
        <v>1</v>
      </c>
      <c r="AI44" s="49" t="s">
        <v>305</v>
      </c>
      <c r="AJ44" s="49" t="s">
        <v>608</v>
      </c>
      <c r="AK44" s="49" t="s">
        <v>304</v>
      </c>
      <c r="AL44" s="44"/>
    </row>
    <row r="45" spans="2:38" ht="66" customHeight="1" x14ac:dyDescent="0.2">
      <c r="B45" s="26">
        <f t="shared" si="1"/>
        <v>33</v>
      </c>
      <c r="C45" s="156"/>
      <c r="D45" s="3" t="s">
        <v>149</v>
      </c>
      <c r="E45" s="61" t="s">
        <v>150</v>
      </c>
      <c r="F45" s="73" t="s">
        <v>496</v>
      </c>
      <c r="G45" s="72" t="s">
        <v>497</v>
      </c>
      <c r="H45" s="28"/>
      <c r="I45" s="16"/>
      <c r="J45" s="38" t="s">
        <v>159</v>
      </c>
      <c r="K45" s="17">
        <v>1</v>
      </c>
      <c r="L45" s="17">
        <v>1</v>
      </c>
      <c r="M45" s="39">
        <v>2021</v>
      </c>
      <c r="N45" s="17">
        <v>12</v>
      </c>
      <c r="O45" s="17">
        <v>31</v>
      </c>
      <c r="P45" s="39">
        <v>2023</v>
      </c>
      <c r="Q45" s="17" t="s">
        <v>160</v>
      </c>
      <c r="R45" s="17" t="s">
        <v>36</v>
      </c>
      <c r="S45" s="61" t="s">
        <v>614</v>
      </c>
      <c r="T45" s="45">
        <v>0</v>
      </c>
      <c r="U45" s="45">
        <v>0</v>
      </c>
      <c r="V45" s="45">
        <v>0</v>
      </c>
      <c r="W45" s="45">
        <v>0</v>
      </c>
      <c r="X45" s="45">
        <v>0</v>
      </c>
      <c r="Y45" s="45">
        <v>0</v>
      </c>
      <c r="Z45" s="45">
        <v>0.5</v>
      </c>
      <c r="AA45" s="45">
        <v>0</v>
      </c>
      <c r="AB45" s="45">
        <v>0</v>
      </c>
      <c r="AC45" s="45">
        <v>0</v>
      </c>
      <c r="AD45" s="45">
        <v>0</v>
      </c>
      <c r="AE45" s="45">
        <v>0</v>
      </c>
      <c r="AF45" s="45">
        <v>0</v>
      </c>
      <c r="AG45" s="45">
        <v>0</v>
      </c>
      <c r="AH45" s="67">
        <f t="shared" si="0"/>
        <v>0.5</v>
      </c>
      <c r="AI45" s="76" t="s">
        <v>413</v>
      </c>
      <c r="AJ45" s="76" t="s">
        <v>414</v>
      </c>
      <c r="AK45" s="76" t="s">
        <v>415</v>
      </c>
      <c r="AL45" s="44"/>
    </row>
    <row r="46" spans="2:38" ht="97.5" customHeight="1" x14ac:dyDescent="0.2">
      <c r="B46" s="26">
        <f t="shared" si="1"/>
        <v>34</v>
      </c>
      <c r="C46" s="156"/>
      <c r="D46" s="158" t="s">
        <v>151</v>
      </c>
      <c r="E46" s="61" t="s">
        <v>152</v>
      </c>
      <c r="F46" s="72" t="s">
        <v>461</v>
      </c>
      <c r="G46" s="72" t="s">
        <v>41</v>
      </c>
      <c r="H46" s="28"/>
      <c r="I46" s="16"/>
      <c r="J46" s="38" t="s">
        <v>159</v>
      </c>
      <c r="K46" s="17">
        <v>1</v>
      </c>
      <c r="L46" s="17">
        <v>1</v>
      </c>
      <c r="M46" s="39">
        <v>2021</v>
      </c>
      <c r="N46" s="17">
        <v>6</v>
      </c>
      <c r="O46" s="17">
        <v>30</v>
      </c>
      <c r="P46" s="39">
        <v>2022</v>
      </c>
      <c r="Q46" s="17" t="s">
        <v>160</v>
      </c>
      <c r="R46" s="17" t="s">
        <v>36</v>
      </c>
      <c r="S46" s="61" t="s">
        <v>55</v>
      </c>
      <c r="T46" s="45">
        <v>1</v>
      </c>
      <c r="U46" s="45">
        <v>0</v>
      </c>
      <c r="V46" s="45">
        <v>0</v>
      </c>
      <c r="W46" s="45">
        <v>0</v>
      </c>
      <c r="X46" s="45">
        <v>0</v>
      </c>
      <c r="Y46" s="45">
        <v>0</v>
      </c>
      <c r="Z46" s="45">
        <v>0</v>
      </c>
      <c r="AA46" s="45">
        <v>0</v>
      </c>
      <c r="AB46" s="45">
        <v>0</v>
      </c>
      <c r="AC46" s="45">
        <v>0</v>
      </c>
      <c r="AD46" s="45">
        <v>0</v>
      </c>
      <c r="AE46" s="45">
        <v>0</v>
      </c>
      <c r="AF46" s="45">
        <v>0</v>
      </c>
      <c r="AG46" s="45">
        <v>0</v>
      </c>
      <c r="AH46" s="67">
        <f t="shared" si="0"/>
        <v>1</v>
      </c>
      <c r="AI46" s="49" t="s">
        <v>306</v>
      </c>
      <c r="AJ46" s="49" t="s">
        <v>608</v>
      </c>
      <c r="AK46" s="49" t="s">
        <v>307</v>
      </c>
      <c r="AL46" s="44"/>
    </row>
    <row r="47" spans="2:38" ht="91.5" customHeight="1" x14ac:dyDescent="0.2">
      <c r="B47" s="26">
        <f t="shared" si="1"/>
        <v>35</v>
      </c>
      <c r="C47" s="156"/>
      <c r="D47" s="158"/>
      <c r="E47" s="61" t="s">
        <v>153</v>
      </c>
      <c r="F47" s="73" t="s">
        <v>498</v>
      </c>
      <c r="G47" s="73" t="s">
        <v>491</v>
      </c>
      <c r="H47" s="28"/>
      <c r="I47" s="16"/>
      <c r="J47" s="38" t="s">
        <v>159</v>
      </c>
      <c r="K47" s="17">
        <v>1</v>
      </c>
      <c r="L47" s="17">
        <v>1</v>
      </c>
      <c r="M47" s="39">
        <v>2021</v>
      </c>
      <c r="N47" s="17">
        <v>12</v>
      </c>
      <c r="O47" s="17">
        <v>30</v>
      </c>
      <c r="P47" s="39">
        <v>2021</v>
      </c>
      <c r="Q47" s="17" t="s">
        <v>160</v>
      </c>
      <c r="R47" s="17" t="s">
        <v>36</v>
      </c>
      <c r="S47" s="61" t="s">
        <v>55</v>
      </c>
      <c r="T47" s="45">
        <v>1</v>
      </c>
      <c r="U47" s="45">
        <v>0</v>
      </c>
      <c r="V47" s="45">
        <v>0</v>
      </c>
      <c r="W47" s="45">
        <v>0</v>
      </c>
      <c r="X47" s="45">
        <v>0</v>
      </c>
      <c r="Y47" s="45">
        <v>0</v>
      </c>
      <c r="Z47" s="45">
        <v>0</v>
      </c>
      <c r="AA47" s="45">
        <v>0</v>
      </c>
      <c r="AB47" s="45">
        <v>0</v>
      </c>
      <c r="AC47" s="45">
        <v>0</v>
      </c>
      <c r="AD47" s="45">
        <v>0</v>
      </c>
      <c r="AE47" s="45">
        <v>0</v>
      </c>
      <c r="AF47" s="45">
        <v>0</v>
      </c>
      <c r="AG47" s="45">
        <v>0</v>
      </c>
      <c r="AH47" s="67">
        <f t="shared" si="0"/>
        <v>1</v>
      </c>
      <c r="AI47" s="49" t="s">
        <v>310</v>
      </c>
      <c r="AJ47" s="49" t="s">
        <v>309</v>
      </c>
      <c r="AK47" s="49" t="s">
        <v>308</v>
      </c>
      <c r="AL47" s="44"/>
    </row>
    <row r="48" spans="2:38" ht="69.75" customHeight="1" x14ac:dyDescent="0.2">
      <c r="B48" s="26">
        <f t="shared" si="1"/>
        <v>36</v>
      </c>
      <c r="C48" s="156"/>
      <c r="D48" s="113" t="s">
        <v>154</v>
      </c>
      <c r="E48" s="61" t="s">
        <v>155</v>
      </c>
      <c r="F48" s="73" t="s">
        <v>490</v>
      </c>
      <c r="G48" s="73" t="s">
        <v>491</v>
      </c>
      <c r="H48" s="28"/>
      <c r="I48" s="16"/>
      <c r="J48" s="38" t="s">
        <v>159</v>
      </c>
      <c r="K48" s="17">
        <v>1</v>
      </c>
      <c r="L48" s="17">
        <v>1</v>
      </c>
      <c r="M48" s="39">
        <v>2021</v>
      </c>
      <c r="N48" s="17">
        <v>12</v>
      </c>
      <c r="O48" s="17">
        <v>31</v>
      </c>
      <c r="P48" s="39">
        <v>2023</v>
      </c>
      <c r="Q48" s="17" t="s">
        <v>161</v>
      </c>
      <c r="R48" s="17" t="s">
        <v>36</v>
      </c>
      <c r="S48" s="61" t="s">
        <v>615</v>
      </c>
      <c r="T48" s="45">
        <v>0.5</v>
      </c>
      <c r="U48" s="45">
        <v>0</v>
      </c>
      <c r="V48" s="45">
        <v>0</v>
      </c>
      <c r="W48" s="45">
        <v>0</v>
      </c>
      <c r="X48" s="45">
        <v>0</v>
      </c>
      <c r="Y48" s="45">
        <v>0</v>
      </c>
      <c r="Z48" s="45">
        <v>0</v>
      </c>
      <c r="AA48" s="45">
        <v>0</v>
      </c>
      <c r="AB48" s="45">
        <v>0</v>
      </c>
      <c r="AC48" s="45">
        <v>0</v>
      </c>
      <c r="AD48" s="45">
        <v>0</v>
      </c>
      <c r="AE48" s="45">
        <v>0</v>
      </c>
      <c r="AF48" s="45">
        <v>0</v>
      </c>
      <c r="AG48" s="45">
        <v>0</v>
      </c>
      <c r="AH48" s="67">
        <f t="shared" si="0"/>
        <v>0.5</v>
      </c>
      <c r="AI48" s="49" t="s">
        <v>301</v>
      </c>
      <c r="AJ48" s="49" t="s">
        <v>302</v>
      </c>
      <c r="AK48" s="49" t="s">
        <v>303</v>
      </c>
      <c r="AL48" s="44"/>
    </row>
    <row r="49" spans="2:38" ht="76.5" customHeight="1" x14ac:dyDescent="0.2">
      <c r="B49" s="26">
        <f t="shared" si="1"/>
        <v>37</v>
      </c>
      <c r="C49" s="156"/>
      <c r="D49" s="114"/>
      <c r="E49" s="61" t="s">
        <v>499</v>
      </c>
      <c r="F49" s="73" t="s">
        <v>461</v>
      </c>
      <c r="G49" s="72" t="s">
        <v>41</v>
      </c>
      <c r="H49" s="28"/>
      <c r="I49" s="16"/>
      <c r="J49" s="38" t="s">
        <v>159</v>
      </c>
      <c r="K49" s="17">
        <v>1</v>
      </c>
      <c r="L49" s="17">
        <v>1</v>
      </c>
      <c r="M49" s="39">
        <v>2021</v>
      </c>
      <c r="N49" s="17">
        <v>6</v>
      </c>
      <c r="O49" s="17">
        <v>30</v>
      </c>
      <c r="P49" s="39">
        <v>2022</v>
      </c>
      <c r="Q49" s="17" t="s">
        <v>161</v>
      </c>
      <c r="R49" s="17" t="s">
        <v>36</v>
      </c>
      <c r="S49" s="61" t="s">
        <v>55</v>
      </c>
      <c r="T49" s="45">
        <v>1</v>
      </c>
      <c r="U49" s="45">
        <v>0</v>
      </c>
      <c r="V49" s="45">
        <v>0</v>
      </c>
      <c r="W49" s="45">
        <v>0</v>
      </c>
      <c r="X49" s="45">
        <v>0</v>
      </c>
      <c r="Y49" s="45">
        <v>0</v>
      </c>
      <c r="Z49" s="45">
        <v>0</v>
      </c>
      <c r="AA49" s="45">
        <v>0</v>
      </c>
      <c r="AB49" s="45">
        <v>0</v>
      </c>
      <c r="AC49" s="45">
        <v>0</v>
      </c>
      <c r="AD49" s="45">
        <v>0</v>
      </c>
      <c r="AE49" s="45">
        <v>0</v>
      </c>
      <c r="AF49" s="45">
        <v>0</v>
      </c>
      <c r="AG49" s="45">
        <v>0</v>
      </c>
      <c r="AH49" s="67">
        <f t="shared" si="0"/>
        <v>1</v>
      </c>
      <c r="AI49" s="49" t="s">
        <v>278</v>
      </c>
      <c r="AJ49" s="49" t="s">
        <v>315</v>
      </c>
      <c r="AK49" s="49" t="s">
        <v>285</v>
      </c>
      <c r="AL49" s="44"/>
    </row>
    <row r="50" spans="2:38" ht="72.75" customHeight="1" x14ac:dyDescent="0.2">
      <c r="B50" s="26">
        <f t="shared" si="1"/>
        <v>38</v>
      </c>
      <c r="C50" s="156"/>
      <c r="D50" s="113" t="s">
        <v>156</v>
      </c>
      <c r="E50" s="61" t="s">
        <v>157</v>
      </c>
      <c r="F50" s="73" t="s">
        <v>500</v>
      </c>
      <c r="G50" s="73" t="s">
        <v>491</v>
      </c>
      <c r="H50" s="28"/>
      <c r="I50" s="16"/>
      <c r="J50" s="38" t="s">
        <v>162</v>
      </c>
      <c r="K50" s="17">
        <v>1</v>
      </c>
      <c r="L50" s="17">
        <v>1</v>
      </c>
      <c r="M50" s="39">
        <v>2021</v>
      </c>
      <c r="N50" s="17">
        <v>12</v>
      </c>
      <c r="O50" s="17">
        <v>31</v>
      </c>
      <c r="P50" s="39">
        <v>2023</v>
      </c>
      <c r="Q50" s="17" t="s">
        <v>161</v>
      </c>
      <c r="R50" s="17" t="s">
        <v>36</v>
      </c>
      <c r="S50" s="61" t="s">
        <v>191</v>
      </c>
      <c r="T50" s="45">
        <v>0</v>
      </c>
      <c r="U50" s="45">
        <v>0</v>
      </c>
      <c r="V50" s="45">
        <v>0</v>
      </c>
      <c r="W50" s="45">
        <v>0</v>
      </c>
      <c r="X50" s="45">
        <v>0</v>
      </c>
      <c r="Y50" s="45">
        <v>0</v>
      </c>
      <c r="Z50" s="45">
        <v>0</v>
      </c>
      <c r="AA50" s="45">
        <v>0</v>
      </c>
      <c r="AB50" s="45">
        <v>0</v>
      </c>
      <c r="AC50" s="45">
        <v>0</v>
      </c>
      <c r="AD50" s="45">
        <v>0</v>
      </c>
      <c r="AE50" s="45">
        <v>0</v>
      </c>
      <c r="AF50" s="45">
        <v>0</v>
      </c>
      <c r="AG50" s="45">
        <v>0</v>
      </c>
      <c r="AH50" s="67">
        <f t="shared" si="0"/>
        <v>0</v>
      </c>
      <c r="AI50" s="75"/>
      <c r="AJ50" s="75"/>
      <c r="AK50" s="75"/>
      <c r="AL50" s="44"/>
    </row>
    <row r="51" spans="2:38" ht="154.5" customHeight="1" x14ac:dyDescent="0.2">
      <c r="B51" s="26">
        <f t="shared" si="1"/>
        <v>39</v>
      </c>
      <c r="C51" s="157"/>
      <c r="D51" s="114"/>
      <c r="E51" s="61" t="s">
        <v>158</v>
      </c>
      <c r="F51" s="72" t="s">
        <v>474</v>
      </c>
      <c r="G51" s="72" t="s">
        <v>501</v>
      </c>
      <c r="H51" s="28"/>
      <c r="I51" s="16"/>
      <c r="J51" s="38" t="s">
        <v>163</v>
      </c>
      <c r="K51" s="17">
        <v>1</v>
      </c>
      <c r="L51" s="17">
        <v>1</v>
      </c>
      <c r="M51" s="39">
        <v>2021</v>
      </c>
      <c r="N51" s="17">
        <v>12</v>
      </c>
      <c r="O51" s="17">
        <v>31</v>
      </c>
      <c r="P51" s="39">
        <v>2023</v>
      </c>
      <c r="Q51" s="17" t="s">
        <v>161</v>
      </c>
      <c r="R51" s="17" t="s">
        <v>36</v>
      </c>
      <c r="S51" s="61" t="s">
        <v>55</v>
      </c>
      <c r="T51" s="45">
        <v>0</v>
      </c>
      <c r="U51" s="45">
        <v>0</v>
      </c>
      <c r="V51" s="45">
        <v>0</v>
      </c>
      <c r="W51" s="45">
        <v>0</v>
      </c>
      <c r="X51" s="45">
        <v>0</v>
      </c>
      <c r="Y51" s="45">
        <v>1</v>
      </c>
      <c r="Z51" s="45">
        <v>0</v>
      </c>
      <c r="AA51" s="45">
        <v>0</v>
      </c>
      <c r="AB51" s="45">
        <v>0</v>
      </c>
      <c r="AC51" s="45">
        <v>0</v>
      </c>
      <c r="AD51" s="45">
        <v>0</v>
      </c>
      <c r="AE51" s="45">
        <v>0</v>
      </c>
      <c r="AF51" s="45">
        <v>0</v>
      </c>
      <c r="AG51" s="45">
        <v>0</v>
      </c>
      <c r="AH51" s="67">
        <f t="shared" si="0"/>
        <v>1</v>
      </c>
      <c r="AI51" s="49" t="s">
        <v>399</v>
      </c>
      <c r="AJ51" s="49" t="s">
        <v>401</v>
      </c>
      <c r="AK51" s="49" t="s">
        <v>400</v>
      </c>
      <c r="AL51" s="44"/>
    </row>
    <row r="52" spans="2:38" ht="111" customHeight="1" x14ac:dyDescent="0.2">
      <c r="B52" s="26">
        <f t="shared" si="1"/>
        <v>40</v>
      </c>
      <c r="C52" s="145" t="s">
        <v>27</v>
      </c>
      <c r="D52" s="29" t="s">
        <v>93</v>
      </c>
      <c r="E52" s="27" t="s">
        <v>245</v>
      </c>
      <c r="F52" s="73" t="s">
        <v>502</v>
      </c>
      <c r="G52" s="73" t="s">
        <v>94</v>
      </c>
      <c r="H52" s="28"/>
      <c r="I52" s="16"/>
      <c r="J52" s="17" t="s">
        <v>49</v>
      </c>
      <c r="K52" s="18">
        <v>1</v>
      </c>
      <c r="L52" s="18">
        <v>1</v>
      </c>
      <c r="M52" s="19">
        <v>2021</v>
      </c>
      <c r="N52" s="18">
        <v>6</v>
      </c>
      <c r="O52" s="18">
        <v>30</v>
      </c>
      <c r="P52" s="19">
        <v>2022</v>
      </c>
      <c r="Q52" s="57"/>
      <c r="R52" s="17" t="s">
        <v>35</v>
      </c>
      <c r="S52" s="61" t="s">
        <v>55</v>
      </c>
      <c r="T52" s="45">
        <v>1</v>
      </c>
      <c r="U52" s="45">
        <v>0</v>
      </c>
      <c r="V52" s="45">
        <v>0</v>
      </c>
      <c r="W52" s="45">
        <v>0</v>
      </c>
      <c r="X52" s="45">
        <v>0</v>
      </c>
      <c r="Y52" s="45">
        <v>0</v>
      </c>
      <c r="Z52" s="45">
        <v>0</v>
      </c>
      <c r="AA52" s="45">
        <v>0</v>
      </c>
      <c r="AB52" s="45">
        <v>0</v>
      </c>
      <c r="AC52" s="45">
        <v>0</v>
      </c>
      <c r="AD52" s="45">
        <v>0</v>
      </c>
      <c r="AE52" s="45">
        <v>0</v>
      </c>
      <c r="AF52" s="45">
        <v>0</v>
      </c>
      <c r="AG52" s="45">
        <v>0</v>
      </c>
      <c r="AH52" s="67">
        <f t="shared" si="0"/>
        <v>1</v>
      </c>
      <c r="AI52" s="49" t="s">
        <v>316</v>
      </c>
      <c r="AJ52" s="49" t="s">
        <v>314</v>
      </c>
      <c r="AK52" s="49" t="s">
        <v>311</v>
      </c>
      <c r="AL52" s="44"/>
    </row>
    <row r="53" spans="2:38" ht="127.5" customHeight="1" x14ac:dyDescent="0.2">
      <c r="B53" s="26">
        <f t="shared" si="1"/>
        <v>41</v>
      </c>
      <c r="C53" s="146"/>
      <c r="D53" s="29" t="s">
        <v>95</v>
      </c>
      <c r="E53" s="27" t="s">
        <v>246</v>
      </c>
      <c r="F53" s="73" t="s">
        <v>503</v>
      </c>
      <c r="G53" s="73" t="s">
        <v>504</v>
      </c>
      <c r="H53" s="28"/>
      <c r="I53" s="16"/>
      <c r="J53" s="17" t="s">
        <v>49</v>
      </c>
      <c r="K53" s="18">
        <v>1</v>
      </c>
      <c r="L53" s="18">
        <v>1</v>
      </c>
      <c r="M53" s="19">
        <v>2021</v>
      </c>
      <c r="N53" s="18">
        <v>12</v>
      </c>
      <c r="O53" s="18">
        <v>31</v>
      </c>
      <c r="P53" s="19">
        <v>2022</v>
      </c>
      <c r="Q53" s="57"/>
      <c r="R53" s="17" t="s">
        <v>35</v>
      </c>
      <c r="S53" s="61" t="s">
        <v>146</v>
      </c>
      <c r="T53" s="45">
        <v>1</v>
      </c>
      <c r="U53" s="45">
        <v>0</v>
      </c>
      <c r="V53" s="45">
        <v>0</v>
      </c>
      <c r="W53" s="45">
        <v>0</v>
      </c>
      <c r="X53" s="45">
        <v>0</v>
      </c>
      <c r="Y53" s="45">
        <v>0</v>
      </c>
      <c r="Z53" s="45">
        <v>0</v>
      </c>
      <c r="AA53" s="45">
        <v>0</v>
      </c>
      <c r="AB53" s="45">
        <v>0</v>
      </c>
      <c r="AC53" s="45">
        <v>0</v>
      </c>
      <c r="AD53" s="45">
        <v>0</v>
      </c>
      <c r="AE53" s="45">
        <v>0</v>
      </c>
      <c r="AF53" s="45">
        <v>0</v>
      </c>
      <c r="AG53" s="45">
        <v>0</v>
      </c>
      <c r="AH53" s="67">
        <f t="shared" si="0"/>
        <v>1</v>
      </c>
      <c r="AI53" s="49" t="s">
        <v>317</v>
      </c>
      <c r="AJ53" s="49" t="s">
        <v>313</v>
      </c>
      <c r="AK53" s="49" t="s">
        <v>312</v>
      </c>
      <c r="AL53" s="44"/>
    </row>
    <row r="54" spans="2:38" ht="120.75" customHeight="1" x14ac:dyDescent="0.2">
      <c r="B54" s="26">
        <f t="shared" si="1"/>
        <v>42</v>
      </c>
      <c r="C54" s="146"/>
      <c r="D54" s="105" t="s">
        <v>96</v>
      </c>
      <c r="E54" s="27" t="s">
        <v>71</v>
      </c>
      <c r="F54" s="73" t="s">
        <v>505</v>
      </c>
      <c r="G54" s="73" t="s">
        <v>506</v>
      </c>
      <c r="H54" s="31"/>
      <c r="I54" s="20"/>
      <c r="J54" s="17" t="s">
        <v>49</v>
      </c>
      <c r="K54" s="18">
        <v>1</v>
      </c>
      <c r="L54" s="18">
        <v>1</v>
      </c>
      <c r="M54" s="19">
        <v>2021</v>
      </c>
      <c r="N54" s="18">
        <v>12</v>
      </c>
      <c r="O54" s="18">
        <v>31</v>
      </c>
      <c r="P54" s="19">
        <v>2023</v>
      </c>
      <c r="Q54" s="57"/>
      <c r="R54" s="17" t="s">
        <v>35</v>
      </c>
      <c r="S54" s="61" t="s">
        <v>58</v>
      </c>
      <c r="T54" s="45">
        <v>0</v>
      </c>
      <c r="U54" s="45">
        <v>0</v>
      </c>
      <c r="V54" s="45">
        <v>0</v>
      </c>
      <c r="W54" s="45">
        <v>0</v>
      </c>
      <c r="X54" s="45">
        <v>0</v>
      </c>
      <c r="Y54" s="45">
        <v>0</v>
      </c>
      <c r="Z54" s="45">
        <v>0</v>
      </c>
      <c r="AA54" s="45">
        <v>1</v>
      </c>
      <c r="AB54" s="45">
        <v>0</v>
      </c>
      <c r="AC54" s="45">
        <v>0</v>
      </c>
      <c r="AD54" s="45">
        <v>0</v>
      </c>
      <c r="AE54" s="45">
        <v>0</v>
      </c>
      <c r="AF54" s="45">
        <v>0</v>
      </c>
      <c r="AG54" s="45">
        <v>0</v>
      </c>
      <c r="AH54" s="67">
        <f t="shared" si="0"/>
        <v>1</v>
      </c>
      <c r="AI54" s="77" t="s">
        <v>422</v>
      </c>
      <c r="AJ54" s="77" t="s">
        <v>423</v>
      </c>
      <c r="AK54" s="77" t="s">
        <v>421</v>
      </c>
      <c r="AL54" s="44"/>
    </row>
    <row r="55" spans="2:38" ht="131.25" customHeight="1" x14ac:dyDescent="0.2">
      <c r="B55" s="26">
        <f t="shared" si="1"/>
        <v>43</v>
      </c>
      <c r="C55" s="146"/>
      <c r="D55" s="106"/>
      <c r="E55" s="27" t="s">
        <v>65</v>
      </c>
      <c r="F55" s="73" t="s">
        <v>507</v>
      </c>
      <c r="G55" s="73" t="s">
        <v>70</v>
      </c>
      <c r="H55" s="31"/>
      <c r="I55" s="20"/>
      <c r="J55" s="17" t="s">
        <v>49</v>
      </c>
      <c r="K55" s="18">
        <v>1</v>
      </c>
      <c r="L55" s="18">
        <v>1</v>
      </c>
      <c r="M55" s="19">
        <v>2021</v>
      </c>
      <c r="N55" s="18">
        <v>8</v>
      </c>
      <c r="O55" s="18">
        <v>31</v>
      </c>
      <c r="P55" s="19">
        <v>2022</v>
      </c>
      <c r="Q55" s="57"/>
      <c r="R55" s="17" t="s">
        <v>35</v>
      </c>
      <c r="S55" s="61" t="s">
        <v>58</v>
      </c>
      <c r="T55" s="45">
        <v>0</v>
      </c>
      <c r="U55" s="45">
        <v>0</v>
      </c>
      <c r="V55" s="45">
        <v>1</v>
      </c>
      <c r="W55" s="45">
        <v>0</v>
      </c>
      <c r="X55" s="45">
        <v>0</v>
      </c>
      <c r="Y55" s="45">
        <v>0</v>
      </c>
      <c r="Z55" s="45">
        <v>0</v>
      </c>
      <c r="AA55" s="45">
        <v>0</v>
      </c>
      <c r="AB55" s="45">
        <v>0</v>
      </c>
      <c r="AC55" s="45">
        <v>0</v>
      </c>
      <c r="AD55" s="45">
        <v>0</v>
      </c>
      <c r="AE55" s="45">
        <v>0</v>
      </c>
      <c r="AF55" s="45">
        <v>0</v>
      </c>
      <c r="AG55" s="45">
        <v>0</v>
      </c>
      <c r="AH55" s="67">
        <f t="shared" si="0"/>
        <v>1</v>
      </c>
      <c r="AI55" s="49" t="s">
        <v>320</v>
      </c>
      <c r="AJ55" s="49" t="s">
        <v>319</v>
      </c>
      <c r="AK55" s="49" t="s">
        <v>318</v>
      </c>
      <c r="AL55" s="53"/>
    </row>
    <row r="56" spans="2:38" ht="75.75" customHeight="1" x14ac:dyDescent="0.2">
      <c r="B56" s="26">
        <f t="shared" si="1"/>
        <v>44</v>
      </c>
      <c r="C56" s="146"/>
      <c r="D56" s="27" t="s">
        <v>97</v>
      </c>
      <c r="E56" s="27" t="s">
        <v>102</v>
      </c>
      <c r="F56" s="73" t="s">
        <v>609</v>
      </c>
      <c r="G56" s="73" t="s">
        <v>610</v>
      </c>
      <c r="H56" s="28"/>
      <c r="I56" s="20"/>
      <c r="J56" s="17" t="s">
        <v>49</v>
      </c>
      <c r="K56" s="18">
        <v>1</v>
      </c>
      <c r="L56" s="18">
        <v>1</v>
      </c>
      <c r="M56" s="19">
        <v>2021</v>
      </c>
      <c r="N56" s="18">
        <v>12</v>
      </c>
      <c r="O56" s="18">
        <v>31</v>
      </c>
      <c r="P56" s="19">
        <v>2023</v>
      </c>
      <c r="Q56" s="57"/>
      <c r="R56" s="17" t="s">
        <v>36</v>
      </c>
      <c r="S56" s="61" t="s">
        <v>58</v>
      </c>
      <c r="T56" s="45">
        <v>0</v>
      </c>
      <c r="U56" s="45">
        <v>0</v>
      </c>
      <c r="V56" s="45">
        <v>0</v>
      </c>
      <c r="W56" s="45">
        <v>0</v>
      </c>
      <c r="X56" s="45">
        <v>0</v>
      </c>
      <c r="Y56" s="45">
        <v>0</v>
      </c>
      <c r="Z56" s="45">
        <v>0</v>
      </c>
      <c r="AA56" s="45">
        <v>1</v>
      </c>
      <c r="AB56" s="45">
        <v>0</v>
      </c>
      <c r="AC56" s="45">
        <v>0</v>
      </c>
      <c r="AD56" s="45">
        <v>0</v>
      </c>
      <c r="AE56" s="45">
        <v>0</v>
      </c>
      <c r="AF56" s="45">
        <v>0</v>
      </c>
      <c r="AG56" s="45">
        <v>0</v>
      </c>
      <c r="AH56" s="67">
        <f t="shared" si="0"/>
        <v>1</v>
      </c>
      <c r="AI56" s="49" t="s">
        <v>424</v>
      </c>
      <c r="AJ56" s="49" t="s">
        <v>425</v>
      </c>
      <c r="AK56" s="49" t="s">
        <v>426</v>
      </c>
      <c r="AL56" s="44"/>
    </row>
    <row r="57" spans="2:38" ht="72.75" customHeight="1" x14ac:dyDescent="0.2">
      <c r="B57" s="26">
        <f t="shared" si="1"/>
        <v>45</v>
      </c>
      <c r="C57" s="146"/>
      <c r="D57" s="54" t="s">
        <v>103</v>
      </c>
      <c r="E57" s="27" t="s">
        <v>104</v>
      </c>
      <c r="F57" s="73" t="s">
        <v>508</v>
      </c>
      <c r="G57" s="73" t="s">
        <v>509</v>
      </c>
      <c r="H57" s="28"/>
      <c r="I57" s="20"/>
      <c r="J57" s="17" t="s">
        <v>49</v>
      </c>
      <c r="K57" s="18">
        <v>1</v>
      </c>
      <c r="L57" s="18">
        <v>1</v>
      </c>
      <c r="M57" s="19">
        <v>2021</v>
      </c>
      <c r="N57" s="18">
        <v>12</v>
      </c>
      <c r="O57" s="18">
        <v>31</v>
      </c>
      <c r="P57" s="19">
        <v>2023</v>
      </c>
      <c r="Q57" s="57"/>
      <c r="R57" s="17" t="s">
        <v>36</v>
      </c>
      <c r="S57" s="61" t="s">
        <v>58</v>
      </c>
      <c r="T57" s="45">
        <v>0</v>
      </c>
      <c r="U57" s="45">
        <v>0</v>
      </c>
      <c r="V57" s="45">
        <v>0</v>
      </c>
      <c r="W57" s="45">
        <v>0</v>
      </c>
      <c r="X57" s="45">
        <v>0</v>
      </c>
      <c r="Y57" s="45">
        <v>0</v>
      </c>
      <c r="Z57" s="45">
        <v>0</v>
      </c>
      <c r="AA57" s="45">
        <v>0</v>
      </c>
      <c r="AB57" s="45">
        <v>0</v>
      </c>
      <c r="AC57" s="45">
        <v>1</v>
      </c>
      <c r="AD57" s="45">
        <v>0</v>
      </c>
      <c r="AE57" s="45">
        <v>0</v>
      </c>
      <c r="AF57" s="45">
        <v>0</v>
      </c>
      <c r="AG57" s="45">
        <v>0</v>
      </c>
      <c r="AH57" s="67">
        <f t="shared" si="0"/>
        <v>1</v>
      </c>
      <c r="AI57" s="49" t="s">
        <v>438</v>
      </c>
      <c r="AJ57" s="49" t="s">
        <v>439</v>
      </c>
      <c r="AK57" s="49" t="s">
        <v>440</v>
      </c>
      <c r="AL57" s="44"/>
    </row>
    <row r="58" spans="2:38" ht="70.5" customHeight="1" x14ac:dyDescent="0.2">
      <c r="B58" s="26">
        <f t="shared" si="1"/>
        <v>46</v>
      </c>
      <c r="C58" s="146"/>
      <c r="D58" s="54" t="s">
        <v>78</v>
      </c>
      <c r="E58" s="27" t="s">
        <v>79</v>
      </c>
      <c r="F58" s="73" t="s">
        <v>510</v>
      </c>
      <c r="G58" s="73" t="s">
        <v>511</v>
      </c>
      <c r="H58" s="31"/>
      <c r="I58" s="20"/>
      <c r="J58" s="17" t="s">
        <v>50</v>
      </c>
      <c r="K58" s="18">
        <v>1</v>
      </c>
      <c r="L58" s="18">
        <v>1</v>
      </c>
      <c r="M58" s="19">
        <v>2021</v>
      </c>
      <c r="N58" s="18">
        <v>12</v>
      </c>
      <c r="O58" s="18">
        <v>31</v>
      </c>
      <c r="P58" s="19">
        <v>2023</v>
      </c>
      <c r="Q58" s="57"/>
      <c r="R58" s="17" t="s">
        <v>35</v>
      </c>
      <c r="S58" s="61" t="s">
        <v>64</v>
      </c>
      <c r="T58" s="45">
        <v>0</v>
      </c>
      <c r="U58" s="45">
        <v>0</v>
      </c>
      <c r="V58" s="45">
        <v>0</v>
      </c>
      <c r="W58" s="45">
        <v>0.5</v>
      </c>
      <c r="X58" s="45">
        <v>0</v>
      </c>
      <c r="Y58" s="45">
        <v>0</v>
      </c>
      <c r="Z58" s="45">
        <v>0</v>
      </c>
      <c r="AA58" s="45">
        <v>0.5</v>
      </c>
      <c r="AB58" s="45">
        <v>0</v>
      </c>
      <c r="AC58" s="45">
        <v>0</v>
      </c>
      <c r="AD58" s="45">
        <v>0</v>
      </c>
      <c r="AE58" s="45">
        <v>0</v>
      </c>
      <c r="AF58" s="45">
        <v>0</v>
      </c>
      <c r="AG58" s="45">
        <v>0</v>
      </c>
      <c r="AH58" s="67">
        <f t="shared" si="0"/>
        <v>1</v>
      </c>
      <c r="AI58" s="49" t="s">
        <v>427</v>
      </c>
      <c r="AJ58" s="49" t="s">
        <v>429</v>
      </c>
      <c r="AK58" s="49" t="s">
        <v>428</v>
      </c>
      <c r="AL58" s="44"/>
    </row>
    <row r="59" spans="2:38" ht="127.5" customHeight="1" x14ac:dyDescent="0.2">
      <c r="B59" s="26">
        <f t="shared" si="1"/>
        <v>47</v>
      </c>
      <c r="C59" s="146"/>
      <c r="D59" s="61" t="s">
        <v>164</v>
      </c>
      <c r="E59" s="61" t="s">
        <v>165</v>
      </c>
      <c r="F59" s="72" t="s">
        <v>512</v>
      </c>
      <c r="G59" s="72" t="s">
        <v>513</v>
      </c>
      <c r="H59" s="31"/>
      <c r="I59" s="20"/>
      <c r="J59" s="17" t="s">
        <v>50</v>
      </c>
      <c r="K59" s="18">
        <v>1</v>
      </c>
      <c r="L59" s="18">
        <v>1</v>
      </c>
      <c r="M59" s="19">
        <v>2021</v>
      </c>
      <c r="N59" s="18">
        <v>7</v>
      </c>
      <c r="O59" s="18">
        <v>31</v>
      </c>
      <c r="P59" s="19">
        <v>2022</v>
      </c>
      <c r="Q59" s="57"/>
      <c r="R59" s="17" t="s">
        <v>35</v>
      </c>
      <c r="S59" s="61" t="s">
        <v>64</v>
      </c>
      <c r="T59" s="45">
        <v>0</v>
      </c>
      <c r="U59" s="45">
        <v>1</v>
      </c>
      <c r="V59" s="45">
        <v>0</v>
      </c>
      <c r="W59" s="45">
        <v>0</v>
      </c>
      <c r="X59" s="45">
        <v>0</v>
      </c>
      <c r="Y59" s="45">
        <v>0</v>
      </c>
      <c r="Z59" s="45">
        <v>0</v>
      </c>
      <c r="AA59" s="45">
        <v>0</v>
      </c>
      <c r="AB59" s="45">
        <v>0</v>
      </c>
      <c r="AC59" s="45">
        <v>0</v>
      </c>
      <c r="AD59" s="45">
        <v>0</v>
      </c>
      <c r="AE59" s="45">
        <v>0</v>
      </c>
      <c r="AF59" s="45">
        <v>0</v>
      </c>
      <c r="AG59" s="45">
        <v>0</v>
      </c>
      <c r="AH59" s="67">
        <f t="shared" si="0"/>
        <v>1</v>
      </c>
      <c r="AI59" s="49" t="s">
        <v>373</v>
      </c>
      <c r="AJ59" s="49" t="s">
        <v>611</v>
      </c>
      <c r="AK59" s="49" t="s">
        <v>372</v>
      </c>
      <c r="AL59" s="44"/>
    </row>
    <row r="60" spans="2:38" ht="123" customHeight="1" x14ac:dyDescent="0.2">
      <c r="B60" s="26">
        <f t="shared" si="1"/>
        <v>48</v>
      </c>
      <c r="C60" s="146"/>
      <c r="D60" s="61" t="s">
        <v>166</v>
      </c>
      <c r="E60" s="61" t="s">
        <v>167</v>
      </c>
      <c r="F60" s="72" t="s">
        <v>514</v>
      </c>
      <c r="G60" s="72" t="s">
        <v>515</v>
      </c>
      <c r="H60" s="31"/>
      <c r="I60" s="20"/>
      <c r="J60" s="17" t="s">
        <v>50</v>
      </c>
      <c r="K60" s="18">
        <v>1</v>
      </c>
      <c r="L60" s="18">
        <v>1</v>
      </c>
      <c r="M60" s="19">
        <v>2021</v>
      </c>
      <c r="N60" s="18">
        <v>12</v>
      </c>
      <c r="O60" s="18">
        <v>31</v>
      </c>
      <c r="P60" s="19">
        <v>2023</v>
      </c>
      <c r="Q60" s="57"/>
      <c r="R60" s="17" t="s">
        <v>35</v>
      </c>
      <c r="S60" s="61" t="s">
        <v>64</v>
      </c>
      <c r="T60" s="45">
        <v>0</v>
      </c>
      <c r="U60" s="45">
        <v>0</v>
      </c>
      <c r="V60" s="45">
        <v>0</v>
      </c>
      <c r="W60" s="45">
        <v>0</v>
      </c>
      <c r="X60" s="45">
        <v>0</v>
      </c>
      <c r="Y60" s="45">
        <v>0</v>
      </c>
      <c r="Z60" s="45">
        <v>0</v>
      </c>
      <c r="AA60" s="45">
        <v>0</v>
      </c>
      <c r="AB60" s="45">
        <v>1</v>
      </c>
      <c r="AC60" s="45">
        <v>0</v>
      </c>
      <c r="AD60" s="45">
        <v>0</v>
      </c>
      <c r="AE60" s="45">
        <v>0</v>
      </c>
      <c r="AF60" s="45">
        <v>0</v>
      </c>
      <c r="AG60" s="45">
        <v>0</v>
      </c>
      <c r="AH60" s="67">
        <f t="shared" si="0"/>
        <v>1</v>
      </c>
      <c r="AI60" s="49" t="s">
        <v>432</v>
      </c>
      <c r="AJ60" s="49" t="s">
        <v>433</v>
      </c>
      <c r="AK60" s="49" t="s">
        <v>612</v>
      </c>
      <c r="AL60" s="44"/>
    </row>
    <row r="61" spans="2:38" ht="89.25" customHeight="1" x14ac:dyDescent="0.2">
      <c r="B61" s="26">
        <f t="shared" si="1"/>
        <v>49</v>
      </c>
      <c r="C61" s="146"/>
      <c r="D61" s="113" t="s">
        <v>168</v>
      </c>
      <c r="E61" s="61" t="s">
        <v>169</v>
      </c>
      <c r="F61" s="73" t="s">
        <v>516</v>
      </c>
      <c r="G61" s="73" t="s">
        <v>517</v>
      </c>
      <c r="H61" s="31"/>
      <c r="I61" s="20"/>
      <c r="J61" s="17" t="s">
        <v>50</v>
      </c>
      <c r="K61" s="18">
        <v>1</v>
      </c>
      <c r="L61" s="18">
        <v>1</v>
      </c>
      <c r="M61" s="19">
        <v>2021</v>
      </c>
      <c r="N61" s="18">
        <v>12</v>
      </c>
      <c r="O61" s="18">
        <v>31</v>
      </c>
      <c r="P61" s="19">
        <v>2023</v>
      </c>
      <c r="Q61" s="57"/>
      <c r="R61" s="17" t="s">
        <v>35</v>
      </c>
      <c r="S61" s="61" t="s">
        <v>64</v>
      </c>
      <c r="T61" s="45">
        <v>0</v>
      </c>
      <c r="U61" s="45">
        <v>0</v>
      </c>
      <c r="V61" s="45">
        <v>0</v>
      </c>
      <c r="W61" s="45">
        <v>0</v>
      </c>
      <c r="X61" s="45">
        <v>0</v>
      </c>
      <c r="Y61" s="45">
        <v>0</v>
      </c>
      <c r="Z61" s="45">
        <v>0</v>
      </c>
      <c r="AA61" s="45">
        <v>0</v>
      </c>
      <c r="AB61" s="45">
        <v>1</v>
      </c>
      <c r="AC61" s="45">
        <v>0</v>
      </c>
      <c r="AD61" s="45">
        <v>0</v>
      </c>
      <c r="AE61" s="45">
        <v>0</v>
      </c>
      <c r="AF61" s="45">
        <v>0</v>
      </c>
      <c r="AG61" s="45">
        <v>0</v>
      </c>
      <c r="AH61" s="67">
        <f t="shared" si="0"/>
        <v>1</v>
      </c>
      <c r="AI61" s="49" t="s">
        <v>435</v>
      </c>
      <c r="AJ61" s="49" t="s">
        <v>436</v>
      </c>
      <c r="AK61" s="49" t="s">
        <v>434</v>
      </c>
      <c r="AL61" s="48"/>
    </row>
    <row r="62" spans="2:38" ht="89.25" customHeight="1" x14ac:dyDescent="0.2">
      <c r="B62" s="26">
        <f t="shared" si="1"/>
        <v>50</v>
      </c>
      <c r="C62" s="146"/>
      <c r="D62" s="114"/>
      <c r="E62" s="61" t="s">
        <v>170</v>
      </c>
      <c r="F62" s="72" t="s">
        <v>518</v>
      </c>
      <c r="G62" s="72" t="s">
        <v>491</v>
      </c>
      <c r="H62" s="31"/>
      <c r="I62" s="20"/>
      <c r="J62" s="17" t="s">
        <v>50</v>
      </c>
      <c r="K62" s="18">
        <v>1</v>
      </c>
      <c r="L62" s="18">
        <v>1</v>
      </c>
      <c r="M62" s="19">
        <v>2021</v>
      </c>
      <c r="N62" s="18">
        <v>12</v>
      </c>
      <c r="O62" s="18">
        <v>31</v>
      </c>
      <c r="P62" s="19">
        <v>2023</v>
      </c>
      <c r="Q62" s="57"/>
      <c r="R62" s="17" t="s">
        <v>35</v>
      </c>
      <c r="S62" s="61" t="s">
        <v>64</v>
      </c>
      <c r="T62" s="45">
        <v>0</v>
      </c>
      <c r="U62" s="45">
        <v>0</v>
      </c>
      <c r="V62" s="45">
        <v>0</v>
      </c>
      <c r="W62" s="45">
        <v>0</v>
      </c>
      <c r="X62" s="45">
        <v>0</v>
      </c>
      <c r="Y62" s="45">
        <v>0</v>
      </c>
      <c r="Z62" s="45">
        <v>0</v>
      </c>
      <c r="AA62" s="45">
        <v>0</v>
      </c>
      <c r="AB62" s="45">
        <v>0</v>
      </c>
      <c r="AC62" s="45">
        <v>0</v>
      </c>
      <c r="AD62" s="45">
        <v>1</v>
      </c>
      <c r="AE62" s="45">
        <v>0</v>
      </c>
      <c r="AF62" s="45">
        <v>0</v>
      </c>
      <c r="AG62" s="45">
        <v>0</v>
      </c>
      <c r="AH62" s="67">
        <f t="shared" si="0"/>
        <v>1</v>
      </c>
      <c r="AI62" s="49" t="s">
        <v>583</v>
      </c>
      <c r="AJ62" s="49" t="s">
        <v>584</v>
      </c>
      <c r="AK62" s="49" t="s">
        <v>582</v>
      </c>
      <c r="AL62" s="44"/>
    </row>
    <row r="63" spans="2:38" ht="87.75" customHeight="1" x14ac:dyDescent="0.2">
      <c r="B63" s="26">
        <f t="shared" si="1"/>
        <v>51</v>
      </c>
      <c r="C63" s="146"/>
      <c r="D63" s="56" t="s">
        <v>171</v>
      </c>
      <c r="E63" s="61" t="s">
        <v>388</v>
      </c>
      <c r="F63" s="72" t="s">
        <v>519</v>
      </c>
      <c r="G63" s="72" t="s">
        <v>520</v>
      </c>
      <c r="H63" s="31"/>
      <c r="I63" s="20"/>
      <c r="J63" s="17" t="s">
        <v>50</v>
      </c>
      <c r="K63" s="18">
        <v>1</v>
      </c>
      <c r="L63" s="18">
        <v>1</v>
      </c>
      <c r="M63" s="19">
        <v>2021</v>
      </c>
      <c r="N63" s="18">
        <v>6</v>
      </c>
      <c r="O63" s="18">
        <v>30</v>
      </c>
      <c r="P63" s="19">
        <v>2022</v>
      </c>
      <c r="Q63" s="57"/>
      <c r="R63" s="17" t="s">
        <v>35</v>
      </c>
      <c r="S63" s="61" t="s">
        <v>64</v>
      </c>
      <c r="T63" s="45">
        <v>1</v>
      </c>
      <c r="U63" s="45">
        <v>0</v>
      </c>
      <c r="V63" s="45">
        <v>0</v>
      </c>
      <c r="W63" s="45">
        <v>0</v>
      </c>
      <c r="X63" s="45">
        <v>0</v>
      </c>
      <c r="Y63" s="45">
        <v>0</v>
      </c>
      <c r="Z63" s="45">
        <v>0</v>
      </c>
      <c r="AA63" s="45">
        <v>0</v>
      </c>
      <c r="AB63" s="45">
        <v>0</v>
      </c>
      <c r="AC63" s="45">
        <v>0</v>
      </c>
      <c r="AD63" s="45">
        <v>0</v>
      </c>
      <c r="AE63" s="45">
        <v>0</v>
      </c>
      <c r="AF63" s="45">
        <v>0</v>
      </c>
      <c r="AG63" s="45">
        <v>0</v>
      </c>
      <c r="AH63" s="67">
        <f t="shared" si="0"/>
        <v>1</v>
      </c>
      <c r="AI63" s="49" t="s">
        <v>370</v>
      </c>
      <c r="AJ63" s="49" t="s">
        <v>366</v>
      </c>
      <c r="AK63" s="49" t="s">
        <v>371</v>
      </c>
      <c r="AL63" s="44"/>
    </row>
    <row r="64" spans="2:38" ht="88.5" customHeight="1" x14ac:dyDescent="0.2">
      <c r="B64" s="26">
        <f t="shared" si="1"/>
        <v>52</v>
      </c>
      <c r="C64" s="147"/>
      <c r="D64" s="56" t="s">
        <v>172</v>
      </c>
      <c r="E64" s="61" t="s">
        <v>173</v>
      </c>
      <c r="F64" s="72" t="s">
        <v>484</v>
      </c>
      <c r="G64" s="72" t="s">
        <v>521</v>
      </c>
      <c r="H64" s="31"/>
      <c r="I64" s="20"/>
      <c r="J64" s="17" t="s">
        <v>50</v>
      </c>
      <c r="K64" s="18">
        <v>1</v>
      </c>
      <c r="L64" s="18">
        <v>1</v>
      </c>
      <c r="M64" s="19">
        <v>2021</v>
      </c>
      <c r="N64" s="18">
        <v>6</v>
      </c>
      <c r="O64" s="18">
        <v>30</v>
      </c>
      <c r="P64" s="19">
        <v>2022</v>
      </c>
      <c r="Q64" s="57"/>
      <c r="R64" s="17" t="s">
        <v>35</v>
      </c>
      <c r="S64" s="61" t="s">
        <v>64</v>
      </c>
      <c r="T64" s="45">
        <v>1</v>
      </c>
      <c r="U64" s="45">
        <v>0</v>
      </c>
      <c r="V64" s="45">
        <v>0</v>
      </c>
      <c r="W64" s="45">
        <v>0</v>
      </c>
      <c r="X64" s="45">
        <v>0</v>
      </c>
      <c r="Y64" s="45">
        <v>0</v>
      </c>
      <c r="Z64" s="45">
        <v>0</v>
      </c>
      <c r="AA64" s="45">
        <v>0</v>
      </c>
      <c r="AB64" s="45">
        <v>0</v>
      </c>
      <c r="AC64" s="45">
        <v>0</v>
      </c>
      <c r="AD64" s="45">
        <v>0</v>
      </c>
      <c r="AE64" s="45">
        <v>0</v>
      </c>
      <c r="AF64" s="45">
        <v>0</v>
      </c>
      <c r="AG64" s="45">
        <v>0</v>
      </c>
      <c r="AH64" s="67">
        <f t="shared" si="0"/>
        <v>1</v>
      </c>
      <c r="AI64" s="49" t="s">
        <v>369</v>
      </c>
      <c r="AJ64" s="49" t="s">
        <v>365</v>
      </c>
      <c r="AK64" s="49" t="s">
        <v>364</v>
      </c>
      <c r="AL64" s="44"/>
    </row>
    <row r="65" spans="2:38" ht="118.5" customHeight="1" x14ac:dyDescent="0.2">
      <c r="B65" s="26">
        <f t="shared" si="1"/>
        <v>53</v>
      </c>
      <c r="C65" s="110" t="s">
        <v>28</v>
      </c>
      <c r="D65" s="27" t="s">
        <v>99</v>
      </c>
      <c r="E65" s="27" t="s">
        <v>98</v>
      </c>
      <c r="F65" s="73" t="s">
        <v>522</v>
      </c>
      <c r="G65" s="73" t="s">
        <v>523</v>
      </c>
      <c r="H65" s="28"/>
      <c r="I65" s="16"/>
      <c r="J65" s="17" t="s">
        <v>52</v>
      </c>
      <c r="K65" s="18">
        <v>1</v>
      </c>
      <c r="L65" s="18">
        <v>1</v>
      </c>
      <c r="M65" s="19">
        <v>2021</v>
      </c>
      <c r="N65" s="18">
        <v>12</v>
      </c>
      <c r="O65" s="18">
        <v>31</v>
      </c>
      <c r="P65" s="19">
        <v>2022</v>
      </c>
      <c r="Q65" s="57"/>
      <c r="R65" s="17" t="s">
        <v>51</v>
      </c>
      <c r="S65" s="61" t="s">
        <v>143</v>
      </c>
      <c r="T65" s="45">
        <v>0</v>
      </c>
      <c r="U65" s="45">
        <v>0</v>
      </c>
      <c r="V65" s="45">
        <v>1</v>
      </c>
      <c r="W65" s="45">
        <v>0</v>
      </c>
      <c r="X65" s="45">
        <v>0</v>
      </c>
      <c r="Y65" s="45">
        <v>0</v>
      </c>
      <c r="Z65" s="45">
        <v>0</v>
      </c>
      <c r="AA65" s="45">
        <v>0</v>
      </c>
      <c r="AB65" s="45">
        <v>0</v>
      </c>
      <c r="AC65" s="45">
        <v>0</v>
      </c>
      <c r="AD65" s="45">
        <v>0</v>
      </c>
      <c r="AE65" s="45">
        <v>0</v>
      </c>
      <c r="AF65" s="45">
        <v>0</v>
      </c>
      <c r="AG65" s="45">
        <v>0</v>
      </c>
      <c r="AH65" s="67">
        <f t="shared" si="0"/>
        <v>1</v>
      </c>
      <c r="AI65" s="49" t="s">
        <v>637</v>
      </c>
      <c r="AJ65" s="49" t="s">
        <v>368</v>
      </c>
      <c r="AK65" s="49" t="s">
        <v>363</v>
      </c>
      <c r="AL65" s="44"/>
    </row>
    <row r="66" spans="2:38" ht="91.5" customHeight="1" x14ac:dyDescent="0.2">
      <c r="B66" s="26">
        <f t="shared" si="1"/>
        <v>54</v>
      </c>
      <c r="C66" s="111"/>
      <c r="D66" s="27" t="s">
        <v>101</v>
      </c>
      <c r="E66" s="27" t="s">
        <v>100</v>
      </c>
      <c r="F66" s="73" t="s">
        <v>524</v>
      </c>
      <c r="G66" s="73" t="s">
        <v>525</v>
      </c>
      <c r="H66" s="28"/>
      <c r="I66" s="16"/>
      <c r="J66" s="17" t="s">
        <v>52</v>
      </c>
      <c r="K66" s="18">
        <v>1</v>
      </c>
      <c r="L66" s="18">
        <v>1</v>
      </c>
      <c r="M66" s="19">
        <v>2021</v>
      </c>
      <c r="N66" s="18">
        <v>12</v>
      </c>
      <c r="O66" s="18">
        <v>31</v>
      </c>
      <c r="P66" s="19">
        <v>2023</v>
      </c>
      <c r="Q66" s="57"/>
      <c r="R66" s="17" t="s">
        <v>51</v>
      </c>
      <c r="S66" s="61" t="s">
        <v>143</v>
      </c>
      <c r="T66" s="45">
        <v>0</v>
      </c>
      <c r="U66" s="45">
        <v>0</v>
      </c>
      <c r="V66" s="45">
        <v>0</v>
      </c>
      <c r="W66" s="45">
        <v>0</v>
      </c>
      <c r="X66" s="45">
        <v>0</v>
      </c>
      <c r="Y66" s="45">
        <v>0</v>
      </c>
      <c r="Z66" s="45">
        <v>0</v>
      </c>
      <c r="AA66" s="45">
        <v>0</v>
      </c>
      <c r="AB66" s="45">
        <v>0</v>
      </c>
      <c r="AC66" s="45">
        <v>0</v>
      </c>
      <c r="AD66" s="45">
        <v>0</v>
      </c>
      <c r="AE66" s="45">
        <v>1</v>
      </c>
      <c r="AF66" s="45">
        <v>0</v>
      </c>
      <c r="AG66" s="45">
        <v>0</v>
      </c>
      <c r="AH66" s="67">
        <f t="shared" si="0"/>
        <v>1</v>
      </c>
      <c r="AI66" s="78" t="s">
        <v>598</v>
      </c>
      <c r="AJ66" s="78" t="s">
        <v>599</v>
      </c>
      <c r="AK66" s="78" t="s">
        <v>600</v>
      </c>
      <c r="AL66" s="44"/>
    </row>
    <row r="67" spans="2:38" ht="93" customHeight="1" x14ac:dyDescent="0.2">
      <c r="B67" s="26">
        <f t="shared" si="1"/>
        <v>55</v>
      </c>
      <c r="C67" s="111"/>
      <c r="D67" s="27" t="s">
        <v>105</v>
      </c>
      <c r="E67" s="27" t="s">
        <v>106</v>
      </c>
      <c r="F67" s="73" t="s">
        <v>526</v>
      </c>
      <c r="G67" s="73" t="s">
        <v>107</v>
      </c>
      <c r="H67" s="28"/>
      <c r="I67" s="16"/>
      <c r="J67" s="17" t="s">
        <v>52</v>
      </c>
      <c r="K67" s="18">
        <v>1</v>
      </c>
      <c r="L67" s="18">
        <v>1</v>
      </c>
      <c r="M67" s="19">
        <v>2021</v>
      </c>
      <c r="N67" s="18">
        <v>12</v>
      </c>
      <c r="O67" s="18">
        <v>31</v>
      </c>
      <c r="P67" s="19">
        <v>2023</v>
      </c>
      <c r="Q67" s="57"/>
      <c r="R67" s="17" t="s">
        <v>35</v>
      </c>
      <c r="S67" s="61" t="s">
        <v>147</v>
      </c>
      <c r="T67" s="45">
        <v>0</v>
      </c>
      <c r="U67" s="45">
        <v>0</v>
      </c>
      <c r="V67" s="45">
        <v>0</v>
      </c>
      <c r="W67" s="45">
        <v>0</v>
      </c>
      <c r="X67" s="45">
        <v>0</v>
      </c>
      <c r="Y67" s="45">
        <v>0</v>
      </c>
      <c r="Z67" s="45">
        <v>0</v>
      </c>
      <c r="AA67" s="45">
        <v>0</v>
      </c>
      <c r="AB67" s="45">
        <v>0</v>
      </c>
      <c r="AC67" s="45">
        <v>0</v>
      </c>
      <c r="AD67" s="45">
        <v>0</v>
      </c>
      <c r="AE67" s="45">
        <v>1</v>
      </c>
      <c r="AF67" s="45">
        <v>0</v>
      </c>
      <c r="AG67" s="45">
        <v>0</v>
      </c>
      <c r="AH67" s="67">
        <f t="shared" si="0"/>
        <v>1</v>
      </c>
      <c r="AI67" s="78" t="s">
        <v>601</v>
      </c>
      <c r="AJ67" s="78" t="s">
        <v>602</v>
      </c>
      <c r="AK67" s="78" t="s">
        <v>603</v>
      </c>
      <c r="AL67" s="44"/>
    </row>
    <row r="68" spans="2:38" ht="124.5" customHeight="1" x14ac:dyDescent="0.2">
      <c r="B68" s="26">
        <f t="shared" si="1"/>
        <v>56</v>
      </c>
      <c r="C68" s="111"/>
      <c r="D68" s="27" t="s">
        <v>66</v>
      </c>
      <c r="E68" s="27" t="s">
        <v>122</v>
      </c>
      <c r="F68" s="73" t="s">
        <v>527</v>
      </c>
      <c r="G68" s="73" t="s">
        <v>528</v>
      </c>
      <c r="H68" s="28"/>
      <c r="I68" s="16"/>
      <c r="J68" s="17" t="s">
        <v>52</v>
      </c>
      <c r="K68" s="18">
        <v>1</v>
      </c>
      <c r="L68" s="18">
        <v>1</v>
      </c>
      <c r="M68" s="19">
        <v>2021</v>
      </c>
      <c r="N68" s="18">
        <v>12</v>
      </c>
      <c r="O68" s="18">
        <v>31</v>
      </c>
      <c r="P68" s="19">
        <v>2023</v>
      </c>
      <c r="Q68" s="57"/>
      <c r="R68" s="17" t="s">
        <v>51</v>
      </c>
      <c r="S68" s="61" t="s">
        <v>143</v>
      </c>
      <c r="T68" s="45">
        <v>1</v>
      </c>
      <c r="U68" s="45">
        <v>0</v>
      </c>
      <c r="V68" s="45">
        <v>0</v>
      </c>
      <c r="W68" s="45">
        <v>0</v>
      </c>
      <c r="X68" s="45">
        <v>0</v>
      </c>
      <c r="Y68" s="45">
        <v>0</v>
      </c>
      <c r="Z68" s="45">
        <v>0</v>
      </c>
      <c r="AA68" s="45">
        <v>0</v>
      </c>
      <c r="AB68" s="45">
        <v>0</v>
      </c>
      <c r="AC68" s="45">
        <v>0</v>
      </c>
      <c r="AD68" s="45">
        <v>0</v>
      </c>
      <c r="AE68" s="45">
        <v>0</v>
      </c>
      <c r="AF68" s="45">
        <v>0</v>
      </c>
      <c r="AG68" s="45">
        <v>0</v>
      </c>
      <c r="AH68" s="67">
        <f t="shared" si="0"/>
        <v>1</v>
      </c>
      <c r="AI68" s="49" t="s">
        <v>291</v>
      </c>
      <c r="AJ68" s="49" t="s">
        <v>292</v>
      </c>
      <c r="AK68" s="49" t="s">
        <v>607</v>
      </c>
      <c r="AL68" s="44"/>
    </row>
    <row r="69" spans="2:38" ht="97.5" customHeight="1" x14ac:dyDescent="0.2">
      <c r="B69" s="26">
        <f t="shared" si="1"/>
        <v>57</v>
      </c>
      <c r="C69" s="111"/>
      <c r="D69" s="56" t="s">
        <v>174</v>
      </c>
      <c r="E69" s="61" t="s">
        <v>389</v>
      </c>
      <c r="F69" s="72" t="s">
        <v>529</v>
      </c>
      <c r="G69" s="72" t="s">
        <v>530</v>
      </c>
      <c r="H69" s="28"/>
      <c r="I69" s="16"/>
      <c r="J69" s="17" t="s">
        <v>52</v>
      </c>
      <c r="K69" s="18">
        <v>1</v>
      </c>
      <c r="L69" s="18">
        <v>1</v>
      </c>
      <c r="M69" s="19">
        <v>2021</v>
      </c>
      <c r="N69" s="18">
        <v>12</v>
      </c>
      <c r="O69" s="18">
        <v>31</v>
      </c>
      <c r="P69" s="19">
        <v>2022</v>
      </c>
      <c r="Q69" s="57"/>
      <c r="R69" s="17" t="s">
        <v>51</v>
      </c>
      <c r="S69" s="61" t="s">
        <v>143</v>
      </c>
      <c r="T69" s="45">
        <v>1</v>
      </c>
      <c r="U69" s="45">
        <v>0</v>
      </c>
      <c r="V69" s="45">
        <v>0</v>
      </c>
      <c r="W69" s="45">
        <v>0</v>
      </c>
      <c r="X69" s="45">
        <v>0</v>
      </c>
      <c r="Y69" s="45">
        <v>0</v>
      </c>
      <c r="Z69" s="45">
        <v>0</v>
      </c>
      <c r="AA69" s="45">
        <v>0</v>
      </c>
      <c r="AB69" s="45">
        <v>0</v>
      </c>
      <c r="AC69" s="45">
        <v>0</v>
      </c>
      <c r="AD69" s="45">
        <v>0</v>
      </c>
      <c r="AE69" s="45">
        <v>0</v>
      </c>
      <c r="AF69" s="45">
        <v>0</v>
      </c>
      <c r="AG69" s="45">
        <v>0</v>
      </c>
      <c r="AH69" s="67">
        <f t="shared" si="0"/>
        <v>1</v>
      </c>
      <c r="AI69" s="49" t="s">
        <v>367</v>
      </c>
      <c r="AJ69" s="49" t="s">
        <v>366</v>
      </c>
      <c r="AK69" s="49" t="s">
        <v>362</v>
      </c>
      <c r="AL69" s="44"/>
    </row>
    <row r="70" spans="2:38" ht="92.25" customHeight="1" x14ac:dyDescent="0.2">
      <c r="B70" s="26">
        <f t="shared" si="1"/>
        <v>58</v>
      </c>
      <c r="C70" s="111"/>
      <c r="D70" s="61" t="s">
        <v>207</v>
      </c>
      <c r="E70" s="61" t="s">
        <v>175</v>
      </c>
      <c r="F70" s="72" t="s">
        <v>531</v>
      </c>
      <c r="G70" s="72" t="s">
        <v>521</v>
      </c>
      <c r="H70" s="28"/>
      <c r="I70" s="16"/>
      <c r="J70" s="17" t="s">
        <v>52</v>
      </c>
      <c r="K70" s="18">
        <v>1</v>
      </c>
      <c r="L70" s="18">
        <v>1</v>
      </c>
      <c r="M70" s="19">
        <v>2021</v>
      </c>
      <c r="N70" s="18">
        <v>12</v>
      </c>
      <c r="O70" s="18">
        <v>31</v>
      </c>
      <c r="P70" s="19">
        <v>2023</v>
      </c>
      <c r="Q70" s="57"/>
      <c r="R70" s="17" t="s">
        <v>51</v>
      </c>
      <c r="S70" s="61" t="s">
        <v>143</v>
      </c>
      <c r="T70" s="45">
        <v>1</v>
      </c>
      <c r="U70" s="45">
        <v>0</v>
      </c>
      <c r="V70" s="45">
        <v>0</v>
      </c>
      <c r="W70" s="45">
        <v>0</v>
      </c>
      <c r="X70" s="45">
        <v>0</v>
      </c>
      <c r="Y70" s="45">
        <v>0</v>
      </c>
      <c r="Z70" s="45">
        <v>0</v>
      </c>
      <c r="AA70" s="45">
        <v>0</v>
      </c>
      <c r="AB70" s="45">
        <v>0</v>
      </c>
      <c r="AC70" s="45">
        <v>0</v>
      </c>
      <c r="AD70" s="45">
        <v>0</v>
      </c>
      <c r="AE70" s="45">
        <v>0</v>
      </c>
      <c r="AF70" s="45">
        <v>0</v>
      </c>
      <c r="AG70" s="45">
        <v>0</v>
      </c>
      <c r="AH70" s="67">
        <f t="shared" si="0"/>
        <v>1</v>
      </c>
      <c r="AI70" s="49" t="s">
        <v>361</v>
      </c>
      <c r="AJ70" s="49" t="s">
        <v>639</v>
      </c>
      <c r="AK70" s="49" t="s">
        <v>360</v>
      </c>
      <c r="AL70" s="44"/>
    </row>
    <row r="71" spans="2:38" ht="128.25" customHeight="1" x14ac:dyDescent="0.2">
      <c r="B71" s="26">
        <f t="shared" si="1"/>
        <v>59</v>
      </c>
      <c r="C71" s="111"/>
      <c r="D71" s="61" t="s">
        <v>176</v>
      </c>
      <c r="E71" s="61" t="s">
        <v>177</v>
      </c>
      <c r="F71" s="72" t="s">
        <v>532</v>
      </c>
      <c r="G71" s="72" t="s">
        <v>533</v>
      </c>
      <c r="H71" s="28"/>
      <c r="I71" s="16"/>
      <c r="J71" s="17" t="s">
        <v>52</v>
      </c>
      <c r="K71" s="18">
        <v>1</v>
      </c>
      <c r="L71" s="18">
        <v>1</v>
      </c>
      <c r="M71" s="19">
        <v>2021</v>
      </c>
      <c r="N71" s="18">
        <v>12</v>
      </c>
      <c r="O71" s="18">
        <v>31</v>
      </c>
      <c r="P71" s="19">
        <v>2023</v>
      </c>
      <c r="Q71" s="57"/>
      <c r="R71" s="17" t="s">
        <v>51</v>
      </c>
      <c r="S71" s="61" t="s">
        <v>143</v>
      </c>
      <c r="T71" s="45">
        <v>0</v>
      </c>
      <c r="U71" s="45">
        <v>0</v>
      </c>
      <c r="V71" s="45">
        <v>0</v>
      </c>
      <c r="W71" s="45">
        <v>0</v>
      </c>
      <c r="X71" s="45">
        <v>0</v>
      </c>
      <c r="Y71" s="45">
        <v>0</v>
      </c>
      <c r="Z71" s="45">
        <v>0</v>
      </c>
      <c r="AA71" s="45">
        <v>0</v>
      </c>
      <c r="AB71" s="45">
        <v>0</v>
      </c>
      <c r="AC71" s="45">
        <v>0</v>
      </c>
      <c r="AD71" s="45">
        <v>1</v>
      </c>
      <c r="AE71" s="45">
        <v>0</v>
      </c>
      <c r="AF71" s="45">
        <v>0</v>
      </c>
      <c r="AG71" s="45">
        <v>0</v>
      </c>
      <c r="AH71" s="67">
        <f t="shared" si="0"/>
        <v>1</v>
      </c>
      <c r="AI71" s="49" t="s">
        <v>586</v>
      </c>
      <c r="AJ71" s="49" t="s">
        <v>587</v>
      </c>
      <c r="AK71" s="49" t="s">
        <v>585</v>
      </c>
      <c r="AL71" s="44"/>
    </row>
    <row r="72" spans="2:38" ht="106.5" customHeight="1" x14ac:dyDescent="0.2">
      <c r="B72" s="26">
        <f t="shared" si="1"/>
        <v>60</v>
      </c>
      <c r="C72" s="112"/>
      <c r="D72" s="61" t="s">
        <v>178</v>
      </c>
      <c r="E72" s="61" t="s">
        <v>179</v>
      </c>
      <c r="F72" s="72" t="s">
        <v>534</v>
      </c>
      <c r="G72" s="72" t="s">
        <v>535</v>
      </c>
      <c r="H72" s="28"/>
      <c r="I72" s="16"/>
      <c r="J72" s="17" t="s">
        <v>52</v>
      </c>
      <c r="K72" s="18">
        <v>1</v>
      </c>
      <c r="L72" s="18">
        <v>1</v>
      </c>
      <c r="M72" s="19">
        <v>2021</v>
      </c>
      <c r="N72" s="18">
        <v>7</v>
      </c>
      <c r="O72" s="18">
        <v>31</v>
      </c>
      <c r="P72" s="19">
        <v>2022</v>
      </c>
      <c r="Q72" s="57"/>
      <c r="R72" s="17" t="s">
        <v>51</v>
      </c>
      <c r="S72" s="61" t="s">
        <v>143</v>
      </c>
      <c r="T72" s="45">
        <v>0</v>
      </c>
      <c r="U72" s="45">
        <v>1</v>
      </c>
      <c r="V72" s="45">
        <v>0</v>
      </c>
      <c r="W72" s="45">
        <v>0</v>
      </c>
      <c r="X72" s="45">
        <v>0</v>
      </c>
      <c r="Y72" s="45">
        <v>0</v>
      </c>
      <c r="Z72" s="45">
        <v>0</v>
      </c>
      <c r="AA72" s="45">
        <v>0</v>
      </c>
      <c r="AB72" s="45">
        <v>0</v>
      </c>
      <c r="AC72" s="45">
        <v>0</v>
      </c>
      <c r="AD72" s="45">
        <v>0</v>
      </c>
      <c r="AE72" s="45">
        <v>0</v>
      </c>
      <c r="AF72" s="45">
        <v>0</v>
      </c>
      <c r="AG72" s="45">
        <v>0</v>
      </c>
      <c r="AH72" s="67">
        <f t="shared" si="0"/>
        <v>1</v>
      </c>
      <c r="AI72" s="49" t="s">
        <v>604</v>
      </c>
      <c r="AJ72" s="49" t="s">
        <v>605</v>
      </c>
      <c r="AK72" s="49" t="s">
        <v>606</v>
      </c>
      <c r="AL72" s="44"/>
    </row>
    <row r="73" spans="2:38" ht="86.25" customHeight="1" x14ac:dyDescent="0.2">
      <c r="B73" s="26">
        <f t="shared" si="1"/>
        <v>61</v>
      </c>
      <c r="C73" s="103" t="s">
        <v>29</v>
      </c>
      <c r="D73" s="61" t="s">
        <v>227</v>
      </c>
      <c r="E73" s="61" t="s">
        <v>180</v>
      </c>
      <c r="F73" s="72" t="s">
        <v>536</v>
      </c>
      <c r="G73" s="72" t="s">
        <v>537</v>
      </c>
      <c r="H73" s="40"/>
      <c r="I73" s="16"/>
      <c r="J73" s="17" t="s">
        <v>53</v>
      </c>
      <c r="K73" s="18">
        <v>1</v>
      </c>
      <c r="L73" s="18">
        <v>1</v>
      </c>
      <c r="M73" s="19">
        <v>2021</v>
      </c>
      <c r="N73" s="18">
        <v>7</v>
      </c>
      <c r="O73" s="18">
        <v>31</v>
      </c>
      <c r="P73" s="19">
        <v>2022</v>
      </c>
      <c r="Q73" s="57"/>
      <c r="R73" s="17" t="s">
        <v>51</v>
      </c>
      <c r="S73" s="61" t="s">
        <v>146</v>
      </c>
      <c r="T73" s="45">
        <v>0</v>
      </c>
      <c r="U73" s="45">
        <v>1</v>
      </c>
      <c r="V73" s="45">
        <v>0</v>
      </c>
      <c r="W73" s="45">
        <v>0</v>
      </c>
      <c r="X73" s="45">
        <v>0</v>
      </c>
      <c r="Y73" s="45">
        <v>0</v>
      </c>
      <c r="Z73" s="45">
        <v>0</v>
      </c>
      <c r="AA73" s="45">
        <v>0</v>
      </c>
      <c r="AB73" s="45">
        <v>0</v>
      </c>
      <c r="AC73" s="45">
        <v>0</v>
      </c>
      <c r="AD73" s="45">
        <v>0</v>
      </c>
      <c r="AE73" s="45">
        <v>0</v>
      </c>
      <c r="AF73" s="45">
        <v>0</v>
      </c>
      <c r="AG73" s="45">
        <v>0</v>
      </c>
      <c r="AH73" s="67">
        <f t="shared" si="0"/>
        <v>1</v>
      </c>
      <c r="AI73" s="49" t="s">
        <v>359</v>
      </c>
      <c r="AJ73" s="49" t="s">
        <v>356</v>
      </c>
      <c r="AK73" s="49" t="s">
        <v>353</v>
      </c>
      <c r="AL73" s="44"/>
    </row>
    <row r="74" spans="2:38" ht="107.25" customHeight="1" x14ac:dyDescent="0.2">
      <c r="B74" s="26">
        <f t="shared" si="1"/>
        <v>62</v>
      </c>
      <c r="C74" s="103"/>
      <c r="D74" s="61" t="s">
        <v>228</v>
      </c>
      <c r="E74" s="61" t="s">
        <v>181</v>
      </c>
      <c r="F74" s="72" t="s">
        <v>538</v>
      </c>
      <c r="G74" s="72" t="s">
        <v>539</v>
      </c>
      <c r="H74" s="40"/>
      <c r="I74" s="16"/>
      <c r="J74" s="17" t="s">
        <v>53</v>
      </c>
      <c r="K74" s="18">
        <v>1</v>
      </c>
      <c r="L74" s="18">
        <v>1</v>
      </c>
      <c r="M74" s="19">
        <v>2021</v>
      </c>
      <c r="N74" s="18">
        <v>6</v>
      </c>
      <c r="O74" s="18">
        <v>30</v>
      </c>
      <c r="P74" s="19">
        <v>2021</v>
      </c>
      <c r="Q74" s="57"/>
      <c r="R74" s="17" t="s">
        <v>51</v>
      </c>
      <c r="S74" s="61" t="s">
        <v>191</v>
      </c>
      <c r="T74" s="45">
        <v>1</v>
      </c>
      <c r="U74" s="45">
        <v>0</v>
      </c>
      <c r="V74" s="45">
        <v>0</v>
      </c>
      <c r="W74" s="45">
        <v>0</v>
      </c>
      <c r="X74" s="45">
        <v>0</v>
      </c>
      <c r="Y74" s="45">
        <v>0</v>
      </c>
      <c r="Z74" s="45">
        <v>0</v>
      </c>
      <c r="AA74" s="45">
        <v>0</v>
      </c>
      <c r="AB74" s="45">
        <v>0</v>
      </c>
      <c r="AC74" s="45">
        <v>0</v>
      </c>
      <c r="AD74" s="45">
        <v>0</v>
      </c>
      <c r="AE74" s="45">
        <v>0</v>
      </c>
      <c r="AF74" s="45">
        <v>0</v>
      </c>
      <c r="AG74" s="45">
        <v>0</v>
      </c>
      <c r="AH74" s="67">
        <f t="shared" si="0"/>
        <v>1</v>
      </c>
      <c r="AI74" s="49" t="s">
        <v>638</v>
      </c>
      <c r="AJ74" s="49" t="s">
        <v>355</v>
      </c>
      <c r="AK74" s="49" t="s">
        <v>354</v>
      </c>
      <c r="AL74" s="44"/>
    </row>
    <row r="75" spans="2:38" ht="107.25" customHeight="1" x14ac:dyDescent="0.2">
      <c r="B75" s="26">
        <f t="shared" si="1"/>
        <v>63</v>
      </c>
      <c r="C75" s="103"/>
      <c r="D75" s="61" t="s">
        <v>229</v>
      </c>
      <c r="E75" s="61" t="s">
        <v>182</v>
      </c>
      <c r="F75" s="72" t="s">
        <v>540</v>
      </c>
      <c r="G75" s="72" t="s">
        <v>541</v>
      </c>
      <c r="H75" s="40"/>
      <c r="I75" s="16"/>
      <c r="J75" s="17" t="s">
        <v>53</v>
      </c>
      <c r="K75" s="18">
        <v>1</v>
      </c>
      <c r="L75" s="18">
        <v>1</v>
      </c>
      <c r="M75" s="19">
        <v>2021</v>
      </c>
      <c r="N75" s="18">
        <v>7</v>
      </c>
      <c r="O75" s="18">
        <v>31</v>
      </c>
      <c r="P75" s="19">
        <v>2022</v>
      </c>
      <c r="Q75" s="57"/>
      <c r="R75" s="17" t="s">
        <v>51</v>
      </c>
      <c r="S75" s="61" t="s">
        <v>191</v>
      </c>
      <c r="T75" s="45">
        <v>0</v>
      </c>
      <c r="U75" s="45">
        <v>1</v>
      </c>
      <c r="V75" s="45">
        <v>0</v>
      </c>
      <c r="W75" s="45">
        <v>0</v>
      </c>
      <c r="X75" s="45">
        <v>0</v>
      </c>
      <c r="Y75" s="45">
        <v>0</v>
      </c>
      <c r="Z75" s="45">
        <v>0</v>
      </c>
      <c r="AA75" s="45">
        <v>0</v>
      </c>
      <c r="AB75" s="45">
        <v>0</v>
      </c>
      <c r="AC75" s="45">
        <v>0</v>
      </c>
      <c r="AD75" s="45">
        <v>0</v>
      </c>
      <c r="AE75" s="45">
        <v>0</v>
      </c>
      <c r="AF75" s="45">
        <v>0</v>
      </c>
      <c r="AG75" s="45">
        <v>0</v>
      </c>
      <c r="AH75" s="67">
        <f t="shared" si="0"/>
        <v>1</v>
      </c>
      <c r="AI75" s="49" t="s">
        <v>359</v>
      </c>
      <c r="AJ75" s="49" t="s">
        <v>356</v>
      </c>
      <c r="AK75" s="49" t="s">
        <v>353</v>
      </c>
      <c r="AL75" s="44"/>
    </row>
    <row r="76" spans="2:38" ht="111" customHeight="1" x14ac:dyDescent="0.2">
      <c r="B76" s="26">
        <f t="shared" si="1"/>
        <v>64</v>
      </c>
      <c r="C76" s="103"/>
      <c r="D76" s="61" t="s">
        <v>230</v>
      </c>
      <c r="E76" s="61" t="s">
        <v>390</v>
      </c>
      <c r="F76" s="72" t="s">
        <v>542</v>
      </c>
      <c r="G76" s="72" t="s">
        <v>543</v>
      </c>
      <c r="H76" s="40"/>
      <c r="I76" s="16"/>
      <c r="J76" s="17" t="s">
        <v>53</v>
      </c>
      <c r="K76" s="18">
        <v>1</v>
      </c>
      <c r="L76" s="18">
        <v>1</v>
      </c>
      <c r="M76" s="19">
        <v>2021</v>
      </c>
      <c r="N76" s="18">
        <v>6</v>
      </c>
      <c r="O76" s="18">
        <v>30</v>
      </c>
      <c r="P76" s="19">
        <v>2022</v>
      </c>
      <c r="Q76" s="57"/>
      <c r="R76" s="17" t="s">
        <v>51</v>
      </c>
      <c r="S76" s="61" t="s">
        <v>191</v>
      </c>
      <c r="T76" s="45">
        <v>1</v>
      </c>
      <c r="U76" s="45">
        <v>0</v>
      </c>
      <c r="V76" s="45">
        <v>0</v>
      </c>
      <c r="W76" s="45">
        <v>0</v>
      </c>
      <c r="X76" s="45">
        <v>0</v>
      </c>
      <c r="Y76" s="45">
        <v>0</v>
      </c>
      <c r="Z76" s="45">
        <v>0</v>
      </c>
      <c r="AA76" s="45">
        <v>0</v>
      </c>
      <c r="AB76" s="45">
        <v>0</v>
      </c>
      <c r="AC76" s="45">
        <v>0</v>
      </c>
      <c r="AD76" s="45">
        <v>0</v>
      </c>
      <c r="AE76" s="45">
        <v>0</v>
      </c>
      <c r="AF76" s="45">
        <v>0</v>
      </c>
      <c r="AG76" s="45">
        <v>0</v>
      </c>
      <c r="AH76" s="67">
        <f t="shared" si="0"/>
        <v>1</v>
      </c>
      <c r="AI76" s="49" t="s">
        <v>358</v>
      </c>
      <c r="AJ76" s="49" t="s">
        <v>357</v>
      </c>
      <c r="AK76" s="49" t="s">
        <v>352</v>
      </c>
      <c r="AL76" s="44"/>
    </row>
    <row r="77" spans="2:38" ht="93" customHeight="1" x14ac:dyDescent="0.2">
      <c r="B77" s="26">
        <f t="shared" si="1"/>
        <v>65</v>
      </c>
      <c r="C77" s="103"/>
      <c r="D77" s="61" t="s">
        <v>231</v>
      </c>
      <c r="E77" s="61" t="s">
        <v>183</v>
      </c>
      <c r="F77" s="72" t="s">
        <v>544</v>
      </c>
      <c r="G77" s="72" t="s">
        <v>545</v>
      </c>
      <c r="H77" s="40">
        <f>68000000*2</f>
        <v>136000000</v>
      </c>
      <c r="I77" s="16" t="s">
        <v>375</v>
      </c>
      <c r="J77" s="17" t="s">
        <v>53</v>
      </c>
      <c r="K77" s="18">
        <v>1</v>
      </c>
      <c r="L77" s="18">
        <v>1</v>
      </c>
      <c r="M77" s="19">
        <v>2021</v>
      </c>
      <c r="N77" s="18">
        <v>12</v>
      </c>
      <c r="O77" s="18">
        <v>31</v>
      </c>
      <c r="P77" s="19">
        <v>2023</v>
      </c>
      <c r="Q77" s="57"/>
      <c r="R77" s="17" t="s">
        <v>51</v>
      </c>
      <c r="S77" s="61" t="s">
        <v>191</v>
      </c>
      <c r="T77" s="45">
        <v>0</v>
      </c>
      <c r="U77" s="45">
        <v>0</v>
      </c>
      <c r="V77" s="45">
        <v>0</v>
      </c>
      <c r="W77" s="45">
        <v>0</v>
      </c>
      <c r="X77" s="45">
        <v>0</v>
      </c>
      <c r="Y77" s="45">
        <v>0</v>
      </c>
      <c r="Z77" s="45">
        <v>0</v>
      </c>
      <c r="AA77" s="45">
        <v>0</v>
      </c>
      <c r="AB77" s="45">
        <v>0</v>
      </c>
      <c r="AC77" s="45">
        <v>0</v>
      </c>
      <c r="AD77" s="45">
        <v>0</v>
      </c>
      <c r="AE77" s="45">
        <v>0</v>
      </c>
      <c r="AF77" s="45">
        <v>0</v>
      </c>
      <c r="AG77" s="45">
        <v>0</v>
      </c>
      <c r="AH77" s="67">
        <f t="shared" si="0"/>
        <v>0</v>
      </c>
      <c r="AI77" s="75"/>
      <c r="AJ77" s="75"/>
      <c r="AK77" s="75"/>
      <c r="AL77" s="44"/>
    </row>
    <row r="78" spans="2:38" ht="76.5" customHeight="1" x14ac:dyDescent="0.2">
      <c r="B78" s="26">
        <f t="shared" si="1"/>
        <v>66</v>
      </c>
      <c r="C78" s="103"/>
      <c r="D78" s="61" t="s">
        <v>232</v>
      </c>
      <c r="E78" s="61" t="s">
        <v>184</v>
      </c>
      <c r="F78" s="72" t="s">
        <v>546</v>
      </c>
      <c r="G78" s="72" t="s">
        <v>547</v>
      </c>
      <c r="H78" s="40"/>
      <c r="I78" s="16"/>
      <c r="J78" s="17" t="s">
        <v>53</v>
      </c>
      <c r="K78" s="18">
        <v>1</v>
      </c>
      <c r="L78" s="18">
        <v>1</v>
      </c>
      <c r="M78" s="19">
        <v>2021</v>
      </c>
      <c r="N78" s="18">
        <v>6</v>
      </c>
      <c r="O78" s="18">
        <v>30</v>
      </c>
      <c r="P78" s="19">
        <v>2022</v>
      </c>
      <c r="Q78" s="57"/>
      <c r="R78" s="17" t="s">
        <v>51</v>
      </c>
      <c r="S78" s="61" t="s">
        <v>191</v>
      </c>
      <c r="T78" s="45">
        <v>1</v>
      </c>
      <c r="U78" s="45">
        <v>0</v>
      </c>
      <c r="V78" s="45">
        <v>0</v>
      </c>
      <c r="W78" s="45">
        <v>0</v>
      </c>
      <c r="X78" s="45">
        <v>0</v>
      </c>
      <c r="Y78" s="45">
        <v>0</v>
      </c>
      <c r="Z78" s="45">
        <v>0</v>
      </c>
      <c r="AA78" s="45">
        <v>0</v>
      </c>
      <c r="AB78" s="45">
        <v>0</v>
      </c>
      <c r="AC78" s="45">
        <v>0</v>
      </c>
      <c r="AD78" s="45">
        <v>0</v>
      </c>
      <c r="AE78" s="45">
        <v>0</v>
      </c>
      <c r="AF78" s="45">
        <v>0</v>
      </c>
      <c r="AG78" s="45">
        <v>0</v>
      </c>
      <c r="AH78" s="67">
        <f t="shared" ref="AH78:AH100" si="2">+T78+U78+V78+W78+X78+Y78+Z78+AA78+AB78+AC78+AD78+AE78+AF78+AG78</f>
        <v>1</v>
      </c>
      <c r="AI78" s="49" t="s">
        <v>351</v>
      </c>
      <c r="AJ78" s="49" t="s">
        <v>350</v>
      </c>
      <c r="AK78" s="49" t="s">
        <v>349</v>
      </c>
      <c r="AL78" s="44"/>
    </row>
    <row r="79" spans="2:38" ht="86.25" customHeight="1" x14ac:dyDescent="0.2">
      <c r="B79" s="26">
        <f t="shared" si="1"/>
        <v>67</v>
      </c>
      <c r="C79" s="103"/>
      <c r="D79" s="61" t="s">
        <v>233</v>
      </c>
      <c r="E79" s="61" t="s">
        <v>185</v>
      </c>
      <c r="F79" s="72" t="s">
        <v>507</v>
      </c>
      <c r="G79" s="72" t="s">
        <v>70</v>
      </c>
      <c r="H79" s="40"/>
      <c r="I79" s="16"/>
      <c r="J79" s="17" t="s">
        <v>53</v>
      </c>
      <c r="K79" s="18">
        <v>1</v>
      </c>
      <c r="L79" s="18">
        <v>1</v>
      </c>
      <c r="M79" s="19">
        <v>2021</v>
      </c>
      <c r="N79" s="18">
        <v>12</v>
      </c>
      <c r="O79" s="18">
        <v>31</v>
      </c>
      <c r="P79" s="19">
        <v>2022</v>
      </c>
      <c r="Q79" s="57"/>
      <c r="R79" s="17" t="s">
        <v>51</v>
      </c>
      <c r="S79" s="61" t="s">
        <v>191</v>
      </c>
      <c r="T79" s="45">
        <v>1</v>
      </c>
      <c r="U79" s="45">
        <v>0</v>
      </c>
      <c r="V79" s="45">
        <v>0</v>
      </c>
      <c r="W79" s="45">
        <v>0</v>
      </c>
      <c r="X79" s="45">
        <v>0</v>
      </c>
      <c r="Y79" s="45">
        <v>0</v>
      </c>
      <c r="Z79" s="45">
        <v>0</v>
      </c>
      <c r="AA79" s="45">
        <v>0</v>
      </c>
      <c r="AB79" s="45">
        <v>0</v>
      </c>
      <c r="AC79" s="45">
        <v>0</v>
      </c>
      <c r="AD79" s="45">
        <v>0</v>
      </c>
      <c r="AE79" s="45">
        <v>0</v>
      </c>
      <c r="AF79" s="45">
        <v>0</v>
      </c>
      <c r="AG79" s="45">
        <v>0</v>
      </c>
      <c r="AH79" s="67">
        <f t="shared" si="2"/>
        <v>1</v>
      </c>
      <c r="AI79" s="49" t="s">
        <v>344</v>
      </c>
      <c r="AJ79" s="49" t="s">
        <v>341</v>
      </c>
      <c r="AK79" s="49" t="s">
        <v>340</v>
      </c>
      <c r="AL79" s="44"/>
    </row>
    <row r="80" spans="2:38" ht="91.5" customHeight="1" x14ac:dyDescent="0.2">
      <c r="B80" s="26">
        <f t="shared" si="1"/>
        <v>68</v>
      </c>
      <c r="C80" s="103"/>
      <c r="D80" s="61" t="s">
        <v>234</v>
      </c>
      <c r="E80" s="61" t="s">
        <v>186</v>
      </c>
      <c r="F80" s="72" t="s">
        <v>484</v>
      </c>
      <c r="G80" s="72" t="s">
        <v>521</v>
      </c>
      <c r="H80" s="40"/>
      <c r="I80" s="16"/>
      <c r="J80" s="17" t="s">
        <v>53</v>
      </c>
      <c r="K80" s="18">
        <v>1</v>
      </c>
      <c r="L80" s="18">
        <v>1</v>
      </c>
      <c r="M80" s="19">
        <v>2021</v>
      </c>
      <c r="N80" s="18">
        <v>6</v>
      </c>
      <c r="O80" s="18">
        <v>30</v>
      </c>
      <c r="P80" s="19">
        <v>2022</v>
      </c>
      <c r="Q80" s="57"/>
      <c r="R80" s="17" t="s">
        <v>51</v>
      </c>
      <c r="S80" s="61" t="s">
        <v>191</v>
      </c>
      <c r="T80" s="45">
        <v>1</v>
      </c>
      <c r="U80" s="45">
        <v>0</v>
      </c>
      <c r="V80" s="45">
        <v>0</v>
      </c>
      <c r="W80" s="45">
        <v>0</v>
      </c>
      <c r="X80" s="45">
        <v>0</v>
      </c>
      <c r="Y80" s="45">
        <v>0</v>
      </c>
      <c r="Z80" s="45">
        <v>0</v>
      </c>
      <c r="AA80" s="45">
        <v>0</v>
      </c>
      <c r="AB80" s="45">
        <v>0</v>
      </c>
      <c r="AC80" s="45">
        <v>0</v>
      </c>
      <c r="AD80" s="45">
        <v>0</v>
      </c>
      <c r="AE80" s="45">
        <v>0</v>
      </c>
      <c r="AF80" s="45">
        <v>0</v>
      </c>
      <c r="AG80" s="45">
        <v>0</v>
      </c>
      <c r="AH80" s="67">
        <f t="shared" si="2"/>
        <v>1</v>
      </c>
      <c r="AI80" s="49" t="s">
        <v>345</v>
      </c>
      <c r="AJ80" s="49" t="s">
        <v>342</v>
      </c>
      <c r="AK80" s="49" t="s">
        <v>596</v>
      </c>
      <c r="AL80" s="44"/>
    </row>
    <row r="81" spans="2:38" ht="261.75" customHeight="1" x14ac:dyDescent="0.2">
      <c r="B81" s="26">
        <f t="shared" si="1"/>
        <v>69</v>
      </c>
      <c r="C81" s="103"/>
      <c r="D81" s="113" t="s">
        <v>235</v>
      </c>
      <c r="E81" s="61" t="s">
        <v>187</v>
      </c>
      <c r="F81" s="72" t="s">
        <v>548</v>
      </c>
      <c r="G81" s="72" t="s">
        <v>549</v>
      </c>
      <c r="H81" s="40"/>
      <c r="I81" s="16"/>
      <c r="J81" s="17" t="s">
        <v>53</v>
      </c>
      <c r="K81" s="18">
        <v>1</v>
      </c>
      <c r="L81" s="18">
        <v>1</v>
      </c>
      <c r="M81" s="19">
        <v>2021</v>
      </c>
      <c r="N81" s="18">
        <v>6</v>
      </c>
      <c r="O81" s="18">
        <v>30</v>
      </c>
      <c r="P81" s="19">
        <v>2022</v>
      </c>
      <c r="Q81" s="57"/>
      <c r="R81" s="17" t="s">
        <v>51</v>
      </c>
      <c r="S81" s="61" t="s">
        <v>191</v>
      </c>
      <c r="T81" s="45">
        <v>1</v>
      </c>
      <c r="U81" s="45">
        <v>0</v>
      </c>
      <c r="V81" s="45">
        <v>0</v>
      </c>
      <c r="W81" s="45">
        <v>0</v>
      </c>
      <c r="X81" s="45">
        <v>0</v>
      </c>
      <c r="Y81" s="45">
        <v>0</v>
      </c>
      <c r="Z81" s="45">
        <v>0</v>
      </c>
      <c r="AA81" s="45">
        <v>0</v>
      </c>
      <c r="AB81" s="45">
        <v>0</v>
      </c>
      <c r="AC81" s="45">
        <v>0</v>
      </c>
      <c r="AD81" s="45">
        <v>0</v>
      </c>
      <c r="AE81" s="45">
        <v>0</v>
      </c>
      <c r="AF81" s="45">
        <v>0</v>
      </c>
      <c r="AG81" s="45">
        <v>0</v>
      </c>
      <c r="AH81" s="67">
        <f t="shared" si="2"/>
        <v>1</v>
      </c>
      <c r="AI81" s="49" t="s">
        <v>346</v>
      </c>
      <c r="AJ81" s="49" t="s">
        <v>343</v>
      </c>
      <c r="AK81" s="49" t="s">
        <v>391</v>
      </c>
      <c r="AL81" s="44"/>
    </row>
    <row r="82" spans="2:38" ht="69.75" customHeight="1" x14ac:dyDescent="0.2">
      <c r="B82" s="26">
        <f t="shared" si="1"/>
        <v>70</v>
      </c>
      <c r="C82" s="103"/>
      <c r="D82" s="114"/>
      <c r="E82" s="61" t="s">
        <v>188</v>
      </c>
      <c r="F82" s="72" t="s">
        <v>550</v>
      </c>
      <c r="G82" s="72" t="s">
        <v>551</v>
      </c>
      <c r="H82" s="40"/>
      <c r="I82" s="16"/>
      <c r="J82" s="17" t="s">
        <v>53</v>
      </c>
      <c r="K82" s="18">
        <v>1</v>
      </c>
      <c r="L82" s="18">
        <v>1</v>
      </c>
      <c r="M82" s="19">
        <v>2021</v>
      </c>
      <c r="N82" s="18">
        <v>7</v>
      </c>
      <c r="O82" s="18">
        <v>31</v>
      </c>
      <c r="P82" s="19">
        <v>2022</v>
      </c>
      <c r="Q82" s="57"/>
      <c r="R82" s="17" t="s">
        <v>51</v>
      </c>
      <c r="S82" s="61" t="s">
        <v>191</v>
      </c>
      <c r="T82" s="45">
        <v>0</v>
      </c>
      <c r="U82" s="45">
        <v>1</v>
      </c>
      <c r="V82" s="45">
        <v>0</v>
      </c>
      <c r="W82" s="45">
        <v>0</v>
      </c>
      <c r="X82" s="45">
        <v>0</v>
      </c>
      <c r="Y82" s="45">
        <v>0</v>
      </c>
      <c r="Z82" s="45">
        <v>0</v>
      </c>
      <c r="AA82" s="45">
        <v>0</v>
      </c>
      <c r="AB82" s="45">
        <v>0</v>
      </c>
      <c r="AC82" s="45">
        <v>0</v>
      </c>
      <c r="AD82" s="45">
        <v>0</v>
      </c>
      <c r="AE82" s="45">
        <v>0</v>
      </c>
      <c r="AF82" s="45">
        <v>0</v>
      </c>
      <c r="AG82" s="45">
        <v>0</v>
      </c>
      <c r="AH82" s="67">
        <f t="shared" si="2"/>
        <v>1</v>
      </c>
      <c r="AI82" s="49" t="s">
        <v>347</v>
      </c>
      <c r="AJ82" s="49" t="s">
        <v>348</v>
      </c>
      <c r="AK82" s="49" t="s">
        <v>339</v>
      </c>
      <c r="AL82" s="44"/>
    </row>
    <row r="83" spans="2:38" ht="106.5" customHeight="1" x14ac:dyDescent="0.2">
      <c r="B83" s="26">
        <f t="shared" si="1"/>
        <v>71</v>
      </c>
      <c r="C83" s="103"/>
      <c r="D83" s="61" t="s">
        <v>236</v>
      </c>
      <c r="E83" s="61" t="s">
        <v>189</v>
      </c>
      <c r="F83" s="72" t="s">
        <v>552</v>
      </c>
      <c r="G83" s="72" t="s">
        <v>553</v>
      </c>
      <c r="H83" s="40"/>
      <c r="I83" s="16"/>
      <c r="J83" s="17" t="s">
        <v>53</v>
      </c>
      <c r="K83" s="18">
        <v>1</v>
      </c>
      <c r="L83" s="18">
        <v>1</v>
      </c>
      <c r="M83" s="19">
        <v>2021</v>
      </c>
      <c r="N83" s="18">
        <v>12</v>
      </c>
      <c r="O83" s="18">
        <v>31</v>
      </c>
      <c r="P83" s="19">
        <v>2023</v>
      </c>
      <c r="Q83" s="57"/>
      <c r="R83" s="17" t="s">
        <v>51</v>
      </c>
      <c r="S83" s="61" t="s">
        <v>191</v>
      </c>
      <c r="T83" s="45">
        <v>0</v>
      </c>
      <c r="U83" s="45">
        <v>0</v>
      </c>
      <c r="V83" s="45">
        <v>0</v>
      </c>
      <c r="W83" s="45">
        <v>0</v>
      </c>
      <c r="X83" s="45">
        <v>0</v>
      </c>
      <c r="Y83" s="45">
        <v>0</v>
      </c>
      <c r="Z83" s="45">
        <v>0</v>
      </c>
      <c r="AA83" s="45">
        <v>0</v>
      </c>
      <c r="AB83" s="45">
        <v>0</v>
      </c>
      <c r="AC83" s="45">
        <v>0</v>
      </c>
      <c r="AD83" s="45">
        <v>0</v>
      </c>
      <c r="AE83" s="45">
        <v>0</v>
      </c>
      <c r="AF83" s="45">
        <v>0.2</v>
      </c>
      <c r="AG83" s="45">
        <v>0</v>
      </c>
      <c r="AH83" s="67">
        <f t="shared" si="2"/>
        <v>0.2</v>
      </c>
      <c r="AI83" s="48" t="s">
        <v>620</v>
      </c>
      <c r="AJ83" s="48" t="s">
        <v>621</v>
      </c>
      <c r="AK83" s="48" t="s">
        <v>622</v>
      </c>
      <c r="AL83" s="44"/>
    </row>
    <row r="84" spans="2:38" ht="75" customHeight="1" x14ac:dyDescent="0.2">
      <c r="B84" s="26">
        <f t="shared" si="1"/>
        <v>72</v>
      </c>
      <c r="C84" s="103"/>
      <c r="D84" s="61" t="s">
        <v>237</v>
      </c>
      <c r="E84" s="61" t="s">
        <v>190</v>
      </c>
      <c r="F84" s="72" t="s">
        <v>554</v>
      </c>
      <c r="G84" s="72" t="s">
        <v>555</v>
      </c>
      <c r="H84" s="41"/>
      <c r="I84" s="41"/>
      <c r="J84" s="17" t="s">
        <v>53</v>
      </c>
      <c r="K84" s="18">
        <v>1</v>
      </c>
      <c r="L84" s="18">
        <v>1</v>
      </c>
      <c r="M84" s="19">
        <v>2021</v>
      </c>
      <c r="N84" s="18">
        <v>12</v>
      </c>
      <c r="O84" s="18">
        <v>31</v>
      </c>
      <c r="P84" s="19">
        <v>2023</v>
      </c>
      <c r="Q84" s="57"/>
      <c r="R84" s="17" t="s">
        <v>51</v>
      </c>
      <c r="S84" s="61" t="s">
        <v>56</v>
      </c>
      <c r="T84" s="45">
        <v>0</v>
      </c>
      <c r="U84" s="45">
        <v>1</v>
      </c>
      <c r="V84" s="45">
        <v>0</v>
      </c>
      <c r="W84" s="45">
        <v>0</v>
      </c>
      <c r="X84" s="45">
        <v>0</v>
      </c>
      <c r="Y84" s="45">
        <v>0</v>
      </c>
      <c r="Z84" s="45">
        <v>0</v>
      </c>
      <c r="AA84" s="45">
        <v>0</v>
      </c>
      <c r="AB84" s="45">
        <v>0</v>
      </c>
      <c r="AC84" s="45">
        <v>0</v>
      </c>
      <c r="AD84" s="45">
        <v>0</v>
      </c>
      <c r="AE84" s="45">
        <v>0</v>
      </c>
      <c r="AF84" s="45">
        <v>0</v>
      </c>
      <c r="AG84" s="45">
        <v>0</v>
      </c>
      <c r="AH84" s="67">
        <f t="shared" si="2"/>
        <v>1</v>
      </c>
      <c r="AI84" s="49" t="s">
        <v>338</v>
      </c>
      <c r="AJ84" s="49" t="s">
        <v>337</v>
      </c>
      <c r="AK84" s="49" t="s">
        <v>335</v>
      </c>
      <c r="AL84" s="44"/>
    </row>
    <row r="85" spans="2:38" ht="112.5" customHeight="1" x14ac:dyDescent="0.2">
      <c r="B85" s="26">
        <f t="shared" si="1"/>
        <v>73</v>
      </c>
      <c r="C85" s="115" t="s">
        <v>30</v>
      </c>
      <c r="D85" s="27" t="s">
        <v>108</v>
      </c>
      <c r="E85" s="27" t="s">
        <v>109</v>
      </c>
      <c r="F85" s="27" t="s">
        <v>556</v>
      </c>
      <c r="G85" s="27" t="s">
        <v>557</v>
      </c>
      <c r="H85" s="28">
        <v>100000000</v>
      </c>
      <c r="I85" s="16" t="s">
        <v>123</v>
      </c>
      <c r="J85" s="17" t="s">
        <v>54</v>
      </c>
      <c r="K85" s="18">
        <v>1</v>
      </c>
      <c r="L85" s="18">
        <v>1</v>
      </c>
      <c r="M85" s="19">
        <v>2021</v>
      </c>
      <c r="N85" s="18">
        <v>7</v>
      </c>
      <c r="O85" s="18">
        <v>30</v>
      </c>
      <c r="P85" s="19">
        <v>2023</v>
      </c>
      <c r="Q85" s="57"/>
      <c r="R85" s="17" t="s">
        <v>51</v>
      </c>
      <c r="S85" s="61" t="s">
        <v>148</v>
      </c>
      <c r="T85" s="45">
        <v>0</v>
      </c>
      <c r="U85" s="45">
        <v>0.6</v>
      </c>
      <c r="V85" s="45">
        <v>0</v>
      </c>
      <c r="W85" s="45">
        <v>0</v>
      </c>
      <c r="X85" s="45">
        <v>0</v>
      </c>
      <c r="Y85" s="45">
        <v>0</v>
      </c>
      <c r="Z85" s="45">
        <v>0</v>
      </c>
      <c r="AA85" s="45">
        <v>0</v>
      </c>
      <c r="AB85" s="45">
        <v>0</v>
      </c>
      <c r="AC85" s="45">
        <v>0</v>
      </c>
      <c r="AD85" s="45">
        <v>0</v>
      </c>
      <c r="AE85" s="45">
        <v>0</v>
      </c>
      <c r="AF85" s="45">
        <v>0.4</v>
      </c>
      <c r="AG85" s="45">
        <v>0</v>
      </c>
      <c r="AH85" s="67">
        <f t="shared" si="2"/>
        <v>1</v>
      </c>
      <c r="AI85" s="49" t="s">
        <v>652</v>
      </c>
      <c r="AJ85" s="49" t="s">
        <v>336</v>
      </c>
      <c r="AK85" s="49" t="s">
        <v>623</v>
      </c>
      <c r="AL85" s="49" t="s">
        <v>624</v>
      </c>
    </row>
    <row r="86" spans="2:38" ht="90.75" customHeight="1" x14ac:dyDescent="0.2">
      <c r="B86" s="26">
        <f t="shared" si="1"/>
        <v>74</v>
      </c>
      <c r="C86" s="116"/>
      <c r="D86" s="27" t="s">
        <v>119</v>
      </c>
      <c r="E86" s="27" t="s">
        <v>558</v>
      </c>
      <c r="F86" s="27" t="s">
        <v>559</v>
      </c>
      <c r="G86" s="27" t="s">
        <v>560</v>
      </c>
      <c r="H86" s="28">
        <v>50000000</v>
      </c>
      <c r="I86" s="16" t="s">
        <v>123</v>
      </c>
      <c r="J86" s="17" t="s">
        <v>54</v>
      </c>
      <c r="K86" s="18">
        <v>1</v>
      </c>
      <c r="L86" s="18">
        <v>1</v>
      </c>
      <c r="M86" s="19">
        <v>2021</v>
      </c>
      <c r="N86" s="18">
        <v>12</v>
      </c>
      <c r="O86" s="18">
        <v>31</v>
      </c>
      <c r="P86" s="19">
        <v>2023</v>
      </c>
      <c r="Q86" s="57"/>
      <c r="R86" s="17" t="s">
        <v>36</v>
      </c>
      <c r="S86" s="61" t="s">
        <v>125</v>
      </c>
      <c r="T86" s="45">
        <v>0</v>
      </c>
      <c r="U86" s="45">
        <v>0</v>
      </c>
      <c r="V86" s="45">
        <v>0</v>
      </c>
      <c r="W86" s="45">
        <v>0</v>
      </c>
      <c r="X86" s="45">
        <v>0</v>
      </c>
      <c r="Y86" s="45">
        <v>0</v>
      </c>
      <c r="Z86" s="45">
        <v>1</v>
      </c>
      <c r="AA86" s="45">
        <v>0</v>
      </c>
      <c r="AB86" s="45">
        <v>0</v>
      </c>
      <c r="AC86" s="45">
        <v>0</v>
      </c>
      <c r="AD86" s="45">
        <v>0</v>
      </c>
      <c r="AE86" s="45">
        <v>0</v>
      </c>
      <c r="AF86" s="45">
        <v>0</v>
      </c>
      <c r="AG86" s="45">
        <v>0</v>
      </c>
      <c r="AH86" s="67">
        <f t="shared" si="2"/>
        <v>1</v>
      </c>
      <c r="AI86" s="79" t="s">
        <v>416</v>
      </c>
      <c r="AJ86" s="79" t="s">
        <v>417</v>
      </c>
      <c r="AK86" s="79" t="s">
        <v>418</v>
      </c>
      <c r="AL86" s="69" t="s">
        <v>419</v>
      </c>
    </row>
    <row r="87" spans="2:38" ht="86.25" customHeight="1" x14ac:dyDescent="0.2">
      <c r="B87" s="26">
        <f t="shared" si="1"/>
        <v>75</v>
      </c>
      <c r="C87" s="116"/>
      <c r="D87" s="27" t="s">
        <v>118</v>
      </c>
      <c r="E87" s="27" t="s">
        <v>208</v>
      </c>
      <c r="F87" s="27" t="s">
        <v>561</v>
      </c>
      <c r="G87" s="27" t="s">
        <v>560</v>
      </c>
      <c r="H87" s="28">
        <v>17000000</v>
      </c>
      <c r="I87" s="16" t="s">
        <v>123</v>
      </c>
      <c r="J87" s="17" t="s">
        <v>54</v>
      </c>
      <c r="K87" s="18">
        <v>1</v>
      </c>
      <c r="L87" s="18">
        <v>1</v>
      </c>
      <c r="M87" s="19">
        <v>2021</v>
      </c>
      <c r="N87" s="18">
        <v>12</v>
      </c>
      <c r="O87" s="18">
        <v>31</v>
      </c>
      <c r="P87" s="19">
        <v>2023</v>
      </c>
      <c r="Q87" s="57"/>
      <c r="R87" s="17" t="s">
        <v>36</v>
      </c>
      <c r="S87" s="61" t="s">
        <v>59</v>
      </c>
      <c r="T87" s="45">
        <v>0</v>
      </c>
      <c r="U87" s="45">
        <v>0</v>
      </c>
      <c r="V87" s="45">
        <v>0</v>
      </c>
      <c r="W87" s="45">
        <v>0</v>
      </c>
      <c r="X87" s="45">
        <v>0</v>
      </c>
      <c r="Y87" s="45">
        <v>1</v>
      </c>
      <c r="Z87" s="45">
        <v>0</v>
      </c>
      <c r="AA87" s="45">
        <v>0</v>
      </c>
      <c r="AB87" s="45">
        <v>0</v>
      </c>
      <c r="AC87" s="45">
        <v>0</v>
      </c>
      <c r="AD87" s="45">
        <v>0</v>
      </c>
      <c r="AE87" s="45">
        <v>0</v>
      </c>
      <c r="AF87" s="45">
        <v>0</v>
      </c>
      <c r="AG87" s="45">
        <v>0</v>
      </c>
      <c r="AH87" s="67">
        <f t="shared" si="2"/>
        <v>1</v>
      </c>
      <c r="AI87" s="49" t="s">
        <v>402</v>
      </c>
      <c r="AJ87" s="49" t="s">
        <v>403</v>
      </c>
      <c r="AK87" s="49" t="s">
        <v>404</v>
      </c>
      <c r="AL87" s="48" t="s">
        <v>405</v>
      </c>
    </row>
    <row r="88" spans="2:38" ht="86.25" customHeight="1" x14ac:dyDescent="0.2">
      <c r="B88" s="26">
        <f t="shared" si="1"/>
        <v>76</v>
      </c>
      <c r="C88" s="116"/>
      <c r="D88" s="54" t="s">
        <v>130</v>
      </c>
      <c r="E88" s="27" t="s">
        <v>129</v>
      </c>
      <c r="F88" s="27" t="s">
        <v>563</v>
      </c>
      <c r="G88" s="27" t="s">
        <v>562</v>
      </c>
      <c r="H88" s="28">
        <v>20000000</v>
      </c>
      <c r="I88" s="16" t="s">
        <v>123</v>
      </c>
      <c r="J88" s="17" t="s">
        <v>54</v>
      </c>
      <c r="K88" s="18">
        <v>1</v>
      </c>
      <c r="L88" s="18">
        <v>1</v>
      </c>
      <c r="M88" s="19">
        <v>2021</v>
      </c>
      <c r="N88" s="18">
        <v>12</v>
      </c>
      <c r="O88" s="18">
        <v>31</v>
      </c>
      <c r="P88" s="19">
        <v>2023</v>
      </c>
      <c r="Q88" s="57"/>
      <c r="R88" s="17" t="s">
        <v>36</v>
      </c>
      <c r="S88" s="61" t="s">
        <v>616</v>
      </c>
      <c r="T88" s="45">
        <v>0</v>
      </c>
      <c r="U88" s="45">
        <v>0</v>
      </c>
      <c r="V88" s="45">
        <v>0</v>
      </c>
      <c r="W88" s="45">
        <v>0</v>
      </c>
      <c r="X88" s="45">
        <v>0</v>
      </c>
      <c r="Y88" s="45">
        <v>0</v>
      </c>
      <c r="Z88" s="45">
        <v>0</v>
      </c>
      <c r="AA88" s="45">
        <v>0</v>
      </c>
      <c r="AB88" s="45">
        <v>0</v>
      </c>
      <c r="AC88" s="45">
        <v>0</v>
      </c>
      <c r="AD88" s="45">
        <v>0</v>
      </c>
      <c r="AE88" s="45">
        <v>0</v>
      </c>
      <c r="AF88" s="45">
        <v>0</v>
      </c>
      <c r="AG88" s="45">
        <v>0</v>
      </c>
      <c r="AH88" s="67">
        <f t="shared" si="2"/>
        <v>0</v>
      </c>
      <c r="AI88" s="75"/>
      <c r="AJ88" s="75"/>
      <c r="AK88" s="75"/>
      <c r="AL88" s="44"/>
    </row>
    <row r="89" spans="2:38" ht="84.75" customHeight="1" x14ac:dyDescent="0.2">
      <c r="B89" s="26">
        <f t="shared" si="1"/>
        <v>77</v>
      </c>
      <c r="C89" s="116"/>
      <c r="D89" s="61" t="s">
        <v>192</v>
      </c>
      <c r="E89" s="27" t="s">
        <v>193</v>
      </c>
      <c r="F89" s="72" t="s">
        <v>564</v>
      </c>
      <c r="G89" s="72" t="s">
        <v>565</v>
      </c>
      <c r="H89" s="28"/>
      <c r="I89" s="16"/>
      <c r="J89" s="17" t="s">
        <v>54</v>
      </c>
      <c r="K89" s="18">
        <v>1</v>
      </c>
      <c r="L89" s="18">
        <v>1</v>
      </c>
      <c r="M89" s="19">
        <v>2021</v>
      </c>
      <c r="N89" s="18">
        <v>12</v>
      </c>
      <c r="O89" s="18">
        <v>31</v>
      </c>
      <c r="P89" s="19">
        <v>2023</v>
      </c>
      <c r="Q89" s="57"/>
      <c r="R89" s="17" t="s">
        <v>36</v>
      </c>
      <c r="S89" s="61" t="s">
        <v>59</v>
      </c>
      <c r="T89" s="45">
        <v>1</v>
      </c>
      <c r="U89" s="45">
        <v>0</v>
      </c>
      <c r="V89" s="45">
        <v>0</v>
      </c>
      <c r="W89" s="45">
        <v>0</v>
      </c>
      <c r="X89" s="45">
        <v>0</v>
      </c>
      <c r="Y89" s="45">
        <v>0</v>
      </c>
      <c r="Z89" s="45">
        <v>0</v>
      </c>
      <c r="AA89" s="45">
        <v>0</v>
      </c>
      <c r="AB89" s="45">
        <v>0</v>
      </c>
      <c r="AC89" s="45">
        <v>0</v>
      </c>
      <c r="AD89" s="45">
        <v>0</v>
      </c>
      <c r="AE89" s="45">
        <v>0</v>
      </c>
      <c r="AF89" s="45">
        <v>0</v>
      </c>
      <c r="AG89" s="45">
        <v>0</v>
      </c>
      <c r="AH89" s="67">
        <f t="shared" si="2"/>
        <v>1</v>
      </c>
      <c r="AI89" s="49" t="s">
        <v>651</v>
      </c>
      <c r="AJ89" s="49" t="s">
        <v>334</v>
      </c>
      <c r="AK89" s="49" t="s">
        <v>333</v>
      </c>
      <c r="AL89" s="48" t="s">
        <v>247</v>
      </c>
    </row>
    <row r="90" spans="2:38" ht="165" customHeight="1" x14ac:dyDescent="0.2">
      <c r="B90" s="26">
        <f t="shared" si="1"/>
        <v>78</v>
      </c>
      <c r="C90" s="116"/>
      <c r="D90" s="61" t="s">
        <v>195</v>
      </c>
      <c r="E90" s="27" t="s">
        <v>196</v>
      </c>
      <c r="F90" s="72" t="s">
        <v>566</v>
      </c>
      <c r="G90" s="72" t="s">
        <v>567</v>
      </c>
      <c r="H90" s="28"/>
      <c r="I90" s="16"/>
      <c r="J90" s="17" t="s">
        <v>54</v>
      </c>
      <c r="K90" s="18">
        <v>1</v>
      </c>
      <c r="L90" s="18">
        <v>1</v>
      </c>
      <c r="M90" s="19">
        <v>2021</v>
      </c>
      <c r="N90" s="18">
        <v>12</v>
      </c>
      <c r="O90" s="18">
        <v>31</v>
      </c>
      <c r="P90" s="19">
        <v>2023</v>
      </c>
      <c r="Q90" s="57"/>
      <c r="R90" s="17" t="s">
        <v>36</v>
      </c>
      <c r="S90" s="61" t="s">
        <v>59</v>
      </c>
      <c r="T90" s="45">
        <v>0.3</v>
      </c>
      <c r="U90" s="45">
        <v>0</v>
      </c>
      <c r="V90" s="45">
        <v>0</v>
      </c>
      <c r="W90" s="45">
        <v>0</v>
      </c>
      <c r="X90" s="45">
        <v>0</v>
      </c>
      <c r="Y90" s="45">
        <v>0</v>
      </c>
      <c r="Z90" s="45">
        <v>0</v>
      </c>
      <c r="AA90" s="45">
        <v>0</v>
      </c>
      <c r="AB90" s="45">
        <v>0</v>
      </c>
      <c r="AC90" s="45">
        <v>0</v>
      </c>
      <c r="AD90" s="45">
        <v>0</v>
      </c>
      <c r="AE90" s="45">
        <v>0</v>
      </c>
      <c r="AF90" s="45">
        <v>0</v>
      </c>
      <c r="AG90" s="45">
        <v>0.7</v>
      </c>
      <c r="AH90" s="67">
        <f t="shared" si="2"/>
        <v>1</v>
      </c>
      <c r="AI90" s="49" t="s">
        <v>642</v>
      </c>
      <c r="AJ90" s="49" t="s">
        <v>643</v>
      </c>
      <c r="AK90" s="49" t="s">
        <v>641</v>
      </c>
      <c r="AL90" s="44"/>
    </row>
    <row r="91" spans="2:38" ht="86.25" customHeight="1" x14ac:dyDescent="0.2">
      <c r="B91" s="26">
        <f t="shared" si="1"/>
        <v>79</v>
      </c>
      <c r="C91" s="116"/>
      <c r="D91" s="61" t="s">
        <v>197</v>
      </c>
      <c r="E91" s="27" t="s">
        <v>198</v>
      </c>
      <c r="F91" s="72" t="s">
        <v>531</v>
      </c>
      <c r="G91" s="72" t="s">
        <v>521</v>
      </c>
      <c r="H91" s="28"/>
      <c r="I91" s="16"/>
      <c r="J91" s="17" t="s">
        <v>54</v>
      </c>
      <c r="K91" s="18">
        <v>1</v>
      </c>
      <c r="L91" s="18">
        <v>1</v>
      </c>
      <c r="M91" s="19">
        <v>2021</v>
      </c>
      <c r="N91" s="18">
        <v>12</v>
      </c>
      <c r="O91" s="18">
        <v>31</v>
      </c>
      <c r="P91" s="19">
        <v>2023</v>
      </c>
      <c r="Q91" s="57"/>
      <c r="R91" s="17" t="s">
        <v>36</v>
      </c>
      <c r="S91" s="61" t="s">
        <v>59</v>
      </c>
      <c r="T91" s="45">
        <v>0</v>
      </c>
      <c r="U91" s="45">
        <v>0</v>
      </c>
      <c r="V91" s="45">
        <v>0</v>
      </c>
      <c r="W91" s="45">
        <v>0</v>
      </c>
      <c r="X91" s="45">
        <v>0</v>
      </c>
      <c r="Y91" s="45">
        <v>1</v>
      </c>
      <c r="Z91" s="45">
        <v>0</v>
      </c>
      <c r="AA91" s="45">
        <v>0</v>
      </c>
      <c r="AB91" s="45">
        <v>0</v>
      </c>
      <c r="AC91" s="45">
        <v>0</v>
      </c>
      <c r="AD91" s="45">
        <v>0</v>
      </c>
      <c r="AE91" s="45">
        <v>0</v>
      </c>
      <c r="AF91" s="45">
        <v>0</v>
      </c>
      <c r="AG91" s="45">
        <v>0</v>
      </c>
      <c r="AH91" s="67">
        <f t="shared" si="2"/>
        <v>1</v>
      </c>
      <c r="AI91" s="49" t="s">
        <v>406</v>
      </c>
      <c r="AJ91" s="49" t="s">
        <v>407</v>
      </c>
      <c r="AK91" s="49" t="s">
        <v>408</v>
      </c>
      <c r="AL91" s="44"/>
    </row>
    <row r="92" spans="2:38" ht="111" customHeight="1" x14ac:dyDescent="0.2">
      <c r="B92" s="26">
        <f t="shared" si="1"/>
        <v>80</v>
      </c>
      <c r="C92" s="117"/>
      <c r="D92" s="61" t="s">
        <v>199</v>
      </c>
      <c r="E92" s="61" t="s">
        <v>200</v>
      </c>
      <c r="F92" s="72" t="s">
        <v>568</v>
      </c>
      <c r="G92" s="72" t="s">
        <v>569</v>
      </c>
      <c r="H92" s="28"/>
      <c r="I92" s="16"/>
      <c r="J92" s="17" t="s">
        <v>54</v>
      </c>
      <c r="K92" s="18">
        <v>1</v>
      </c>
      <c r="L92" s="18">
        <v>1</v>
      </c>
      <c r="M92" s="19">
        <v>2021</v>
      </c>
      <c r="N92" s="18">
        <v>12</v>
      </c>
      <c r="O92" s="18">
        <v>31</v>
      </c>
      <c r="P92" s="19">
        <v>2023</v>
      </c>
      <c r="Q92" s="57"/>
      <c r="R92" s="17" t="s">
        <v>36</v>
      </c>
      <c r="S92" s="61" t="s">
        <v>59</v>
      </c>
      <c r="T92" s="45">
        <v>0.4</v>
      </c>
      <c r="U92" s="45">
        <v>0</v>
      </c>
      <c r="V92" s="45">
        <v>0</v>
      </c>
      <c r="W92" s="45">
        <v>0</v>
      </c>
      <c r="X92" s="45">
        <v>0</v>
      </c>
      <c r="Y92" s="45">
        <v>0</v>
      </c>
      <c r="Z92" s="45">
        <v>0</v>
      </c>
      <c r="AA92" s="45">
        <v>0</v>
      </c>
      <c r="AB92" s="45">
        <v>0</v>
      </c>
      <c r="AC92" s="45">
        <v>0</v>
      </c>
      <c r="AD92" s="45">
        <v>0</v>
      </c>
      <c r="AE92" s="45">
        <v>0</v>
      </c>
      <c r="AF92" s="45">
        <v>0</v>
      </c>
      <c r="AG92" s="45">
        <v>0</v>
      </c>
      <c r="AH92" s="67">
        <f t="shared" si="2"/>
        <v>0.4</v>
      </c>
      <c r="AI92" s="49" t="s">
        <v>331</v>
      </c>
      <c r="AJ92" s="49" t="s">
        <v>329</v>
      </c>
      <c r="AK92" s="49" t="s">
        <v>328</v>
      </c>
      <c r="AL92" s="48" t="s">
        <v>625</v>
      </c>
    </row>
    <row r="93" spans="2:38" ht="77.25" customHeight="1" x14ac:dyDescent="0.2">
      <c r="B93" s="26">
        <f t="shared" si="1"/>
        <v>81</v>
      </c>
      <c r="C93" s="107" t="s">
        <v>37</v>
      </c>
      <c r="D93" s="104" t="s">
        <v>110</v>
      </c>
      <c r="E93" s="27" t="s">
        <v>113</v>
      </c>
      <c r="F93" s="73" t="s">
        <v>570</v>
      </c>
      <c r="G93" s="73" t="s">
        <v>114</v>
      </c>
      <c r="H93" s="28"/>
      <c r="I93" s="16"/>
      <c r="J93" s="17" t="s">
        <v>54</v>
      </c>
      <c r="K93" s="18">
        <v>1</v>
      </c>
      <c r="L93" s="18">
        <v>1</v>
      </c>
      <c r="M93" s="19">
        <v>2021</v>
      </c>
      <c r="N93" s="18">
        <v>12</v>
      </c>
      <c r="O93" s="18">
        <v>31</v>
      </c>
      <c r="P93" s="19">
        <v>2023</v>
      </c>
      <c r="Q93" s="57"/>
      <c r="R93" s="17" t="s">
        <v>51</v>
      </c>
      <c r="S93" s="61" t="s">
        <v>60</v>
      </c>
      <c r="T93" s="45">
        <v>0</v>
      </c>
      <c r="U93" s="45">
        <v>0</v>
      </c>
      <c r="V93" s="45">
        <v>0</v>
      </c>
      <c r="W93" s="45">
        <v>0</v>
      </c>
      <c r="X93" s="45">
        <v>0</v>
      </c>
      <c r="Y93" s="45">
        <v>0</v>
      </c>
      <c r="Z93" s="45">
        <v>0</v>
      </c>
      <c r="AA93" s="45">
        <v>0</v>
      </c>
      <c r="AB93" s="45">
        <v>0</v>
      </c>
      <c r="AC93" s="45">
        <v>0</v>
      </c>
      <c r="AD93" s="45">
        <v>0</v>
      </c>
      <c r="AE93" s="45">
        <v>0</v>
      </c>
      <c r="AF93" s="45">
        <v>0.5</v>
      </c>
      <c r="AG93" s="45">
        <v>0</v>
      </c>
      <c r="AH93" s="67">
        <f t="shared" si="2"/>
        <v>0.5</v>
      </c>
      <c r="AI93" s="80" t="s">
        <v>628</v>
      </c>
      <c r="AJ93" s="80" t="s">
        <v>626</v>
      </c>
      <c r="AK93" s="80" t="s">
        <v>627</v>
      </c>
      <c r="AL93" s="48" t="s">
        <v>629</v>
      </c>
    </row>
    <row r="94" spans="2:38" ht="93.75" customHeight="1" x14ac:dyDescent="0.2">
      <c r="B94" s="26">
        <f t="shared" si="1"/>
        <v>82</v>
      </c>
      <c r="C94" s="108"/>
      <c r="D94" s="105"/>
      <c r="E94" s="27" t="s">
        <v>115</v>
      </c>
      <c r="F94" s="73" t="s">
        <v>571</v>
      </c>
      <c r="G94" s="73" t="s">
        <v>116</v>
      </c>
      <c r="H94" s="28">
        <v>850000000</v>
      </c>
      <c r="I94" s="16" t="s">
        <v>376</v>
      </c>
      <c r="J94" s="17" t="s">
        <v>54</v>
      </c>
      <c r="K94" s="18">
        <v>1</v>
      </c>
      <c r="L94" s="18">
        <v>1</v>
      </c>
      <c r="M94" s="19">
        <v>2021</v>
      </c>
      <c r="N94" s="18">
        <v>6</v>
      </c>
      <c r="O94" s="18">
        <v>30</v>
      </c>
      <c r="P94" s="19">
        <v>2022</v>
      </c>
      <c r="Q94" s="57"/>
      <c r="R94" s="17" t="s">
        <v>51</v>
      </c>
      <c r="S94" s="61" t="s">
        <v>60</v>
      </c>
      <c r="T94" s="45">
        <v>1</v>
      </c>
      <c r="U94" s="45">
        <v>0</v>
      </c>
      <c r="V94" s="45">
        <v>0</v>
      </c>
      <c r="W94" s="45">
        <v>0</v>
      </c>
      <c r="X94" s="45">
        <v>0</v>
      </c>
      <c r="Y94" s="45">
        <v>0</v>
      </c>
      <c r="Z94" s="45">
        <v>0</v>
      </c>
      <c r="AA94" s="45">
        <v>0</v>
      </c>
      <c r="AB94" s="45">
        <v>0</v>
      </c>
      <c r="AC94" s="45">
        <v>0</v>
      </c>
      <c r="AD94" s="45">
        <v>0</v>
      </c>
      <c r="AE94" s="45">
        <v>0</v>
      </c>
      <c r="AF94" s="45">
        <v>0</v>
      </c>
      <c r="AG94" s="45">
        <v>0</v>
      </c>
      <c r="AH94" s="67">
        <f t="shared" si="2"/>
        <v>1</v>
      </c>
      <c r="AI94" s="49" t="s">
        <v>332</v>
      </c>
      <c r="AJ94" s="49" t="s">
        <v>330</v>
      </c>
      <c r="AK94" s="49" t="s">
        <v>327</v>
      </c>
      <c r="AL94" s="48" t="s">
        <v>248</v>
      </c>
    </row>
    <row r="95" spans="2:38" ht="73.5" customHeight="1" x14ac:dyDescent="0.2">
      <c r="B95" s="26">
        <f t="shared" si="1"/>
        <v>83</v>
      </c>
      <c r="C95" s="108"/>
      <c r="D95" s="106"/>
      <c r="E95" s="27" t="s">
        <v>117</v>
      </c>
      <c r="F95" s="27" t="s">
        <v>572</v>
      </c>
      <c r="G95" s="27" t="s">
        <v>573</v>
      </c>
      <c r="H95" s="28"/>
      <c r="I95" s="16"/>
      <c r="J95" s="17" t="s">
        <v>54</v>
      </c>
      <c r="K95" s="18">
        <v>1</v>
      </c>
      <c r="L95" s="18">
        <v>1</v>
      </c>
      <c r="M95" s="19">
        <v>2021</v>
      </c>
      <c r="N95" s="18">
        <v>12</v>
      </c>
      <c r="O95" s="18">
        <v>31</v>
      </c>
      <c r="P95" s="19">
        <v>2023</v>
      </c>
      <c r="Q95" s="57"/>
      <c r="R95" s="17" t="s">
        <v>51</v>
      </c>
      <c r="S95" s="61" t="s">
        <v>60</v>
      </c>
      <c r="T95" s="45">
        <v>0</v>
      </c>
      <c r="U95" s="45">
        <v>0</v>
      </c>
      <c r="V95" s="45">
        <v>0</v>
      </c>
      <c r="W95" s="45">
        <v>0</v>
      </c>
      <c r="X95" s="45">
        <v>0</v>
      </c>
      <c r="Y95" s="45">
        <v>0</v>
      </c>
      <c r="Z95" s="45">
        <v>0</v>
      </c>
      <c r="AA95" s="45">
        <v>0</v>
      </c>
      <c r="AB95" s="45">
        <v>0</v>
      </c>
      <c r="AC95" s="45">
        <v>0</v>
      </c>
      <c r="AD95" s="45">
        <v>0</v>
      </c>
      <c r="AE95" s="45">
        <v>0</v>
      </c>
      <c r="AF95" s="45">
        <v>0.3</v>
      </c>
      <c r="AG95" s="45">
        <v>0</v>
      </c>
      <c r="AH95" s="67">
        <f t="shared" si="2"/>
        <v>0.3</v>
      </c>
      <c r="AI95" s="80" t="s">
        <v>631</v>
      </c>
      <c r="AJ95" s="80" t="s">
        <v>632</v>
      </c>
      <c r="AK95" s="80" t="s">
        <v>630</v>
      </c>
      <c r="AL95" s="44"/>
    </row>
    <row r="96" spans="2:38" ht="102" customHeight="1" x14ac:dyDescent="0.2">
      <c r="B96" s="26">
        <f t="shared" si="1"/>
        <v>84</v>
      </c>
      <c r="C96" s="108"/>
      <c r="D96" s="61" t="s">
        <v>201</v>
      </c>
      <c r="E96" s="61" t="s">
        <v>194</v>
      </c>
      <c r="F96" s="72" t="s">
        <v>574</v>
      </c>
      <c r="G96" s="72" t="s">
        <v>575</v>
      </c>
      <c r="H96" s="28"/>
      <c r="I96" s="16"/>
      <c r="J96" s="17" t="s">
        <v>54</v>
      </c>
      <c r="K96" s="18">
        <v>1</v>
      </c>
      <c r="L96" s="18">
        <v>1</v>
      </c>
      <c r="M96" s="19">
        <v>2021</v>
      </c>
      <c r="N96" s="18">
        <v>12</v>
      </c>
      <c r="O96" s="18">
        <v>31</v>
      </c>
      <c r="P96" s="19">
        <v>2023</v>
      </c>
      <c r="Q96" s="57"/>
      <c r="R96" s="17" t="s">
        <v>51</v>
      </c>
      <c r="S96" s="61" t="s">
        <v>60</v>
      </c>
      <c r="T96" s="45">
        <v>0</v>
      </c>
      <c r="U96" s="45">
        <v>0</v>
      </c>
      <c r="V96" s="45">
        <v>0</v>
      </c>
      <c r="W96" s="45">
        <v>0</v>
      </c>
      <c r="X96" s="45">
        <v>0</v>
      </c>
      <c r="Y96" s="45">
        <v>0</v>
      </c>
      <c r="Z96" s="45">
        <v>0</v>
      </c>
      <c r="AA96" s="45">
        <v>0</v>
      </c>
      <c r="AB96" s="45">
        <v>0</v>
      </c>
      <c r="AC96" s="45">
        <v>0</v>
      </c>
      <c r="AD96" s="45">
        <v>0</v>
      </c>
      <c r="AE96" s="45">
        <v>0</v>
      </c>
      <c r="AF96" s="45">
        <v>0</v>
      </c>
      <c r="AG96" s="45">
        <v>1</v>
      </c>
      <c r="AH96" s="67">
        <f t="shared" si="2"/>
        <v>1</v>
      </c>
      <c r="AI96" s="49" t="s">
        <v>645</v>
      </c>
      <c r="AJ96" s="49" t="s">
        <v>646</v>
      </c>
      <c r="AK96" s="49" t="s">
        <v>644</v>
      </c>
      <c r="AL96" s="44"/>
    </row>
    <row r="97" spans="2:38" ht="103.5" customHeight="1" x14ac:dyDescent="0.2">
      <c r="B97" s="26">
        <f t="shared" si="1"/>
        <v>85</v>
      </c>
      <c r="C97" s="108"/>
      <c r="D97" s="61" t="s">
        <v>202</v>
      </c>
      <c r="E97" s="61" t="s">
        <v>203</v>
      </c>
      <c r="F97" s="72" t="s">
        <v>576</v>
      </c>
      <c r="G97" s="72" t="s">
        <v>577</v>
      </c>
      <c r="H97" s="28"/>
      <c r="I97" s="16"/>
      <c r="J97" s="17" t="s">
        <v>54</v>
      </c>
      <c r="K97" s="18">
        <v>1</v>
      </c>
      <c r="L97" s="18">
        <v>1</v>
      </c>
      <c r="M97" s="19">
        <v>2021</v>
      </c>
      <c r="N97" s="18">
        <v>7</v>
      </c>
      <c r="O97" s="18">
        <v>31</v>
      </c>
      <c r="P97" s="19">
        <v>2022</v>
      </c>
      <c r="Q97" s="57"/>
      <c r="R97" s="17" t="s">
        <v>51</v>
      </c>
      <c r="S97" s="61" t="s">
        <v>60</v>
      </c>
      <c r="T97" s="45">
        <v>0</v>
      </c>
      <c r="U97" s="45">
        <v>1</v>
      </c>
      <c r="V97" s="45">
        <v>0</v>
      </c>
      <c r="W97" s="45">
        <v>0</v>
      </c>
      <c r="X97" s="45">
        <v>0</v>
      </c>
      <c r="Y97" s="45">
        <v>0</v>
      </c>
      <c r="Z97" s="45">
        <v>0</v>
      </c>
      <c r="AA97" s="45">
        <v>0</v>
      </c>
      <c r="AB97" s="45">
        <v>0</v>
      </c>
      <c r="AC97" s="45">
        <v>0</v>
      </c>
      <c r="AD97" s="45">
        <v>0</v>
      </c>
      <c r="AE97" s="45">
        <v>0</v>
      </c>
      <c r="AF97" s="45">
        <v>0</v>
      </c>
      <c r="AG97" s="45">
        <v>0</v>
      </c>
      <c r="AH97" s="67">
        <f t="shared" si="2"/>
        <v>1</v>
      </c>
      <c r="AI97" s="49" t="s">
        <v>325</v>
      </c>
      <c r="AJ97" s="49" t="s">
        <v>323</v>
      </c>
      <c r="AK97" s="49" t="s">
        <v>322</v>
      </c>
      <c r="AL97" s="44"/>
    </row>
    <row r="98" spans="2:38" ht="72.75" customHeight="1" x14ac:dyDescent="0.2">
      <c r="B98" s="26">
        <f t="shared" si="1"/>
        <v>86</v>
      </c>
      <c r="C98" s="108"/>
      <c r="D98" s="61" t="s">
        <v>204</v>
      </c>
      <c r="E98" s="61" t="s">
        <v>205</v>
      </c>
      <c r="F98" s="72" t="s">
        <v>531</v>
      </c>
      <c r="G98" s="72" t="s">
        <v>521</v>
      </c>
      <c r="H98" s="28"/>
      <c r="I98" s="16"/>
      <c r="J98" s="17" t="s">
        <v>54</v>
      </c>
      <c r="K98" s="18">
        <v>1</v>
      </c>
      <c r="L98" s="18">
        <v>1</v>
      </c>
      <c r="M98" s="19">
        <v>2021</v>
      </c>
      <c r="N98" s="18">
        <v>7</v>
      </c>
      <c r="O98" s="18">
        <v>30</v>
      </c>
      <c r="P98" s="19">
        <v>2022</v>
      </c>
      <c r="Q98" s="57"/>
      <c r="R98" s="17" t="s">
        <v>51</v>
      </c>
      <c r="S98" s="61" t="s">
        <v>60</v>
      </c>
      <c r="T98" s="45">
        <v>0</v>
      </c>
      <c r="U98" s="45">
        <v>1</v>
      </c>
      <c r="V98" s="45">
        <v>0</v>
      </c>
      <c r="W98" s="45">
        <v>0</v>
      </c>
      <c r="X98" s="45">
        <v>0</v>
      </c>
      <c r="Y98" s="45">
        <v>0</v>
      </c>
      <c r="Z98" s="45">
        <v>0</v>
      </c>
      <c r="AA98" s="45">
        <v>0</v>
      </c>
      <c r="AB98" s="45">
        <v>0</v>
      </c>
      <c r="AC98" s="45">
        <v>0</v>
      </c>
      <c r="AD98" s="45">
        <v>0</v>
      </c>
      <c r="AE98" s="45">
        <v>0</v>
      </c>
      <c r="AF98" s="45">
        <v>0</v>
      </c>
      <c r="AG98" s="45">
        <v>0</v>
      </c>
      <c r="AH98" s="67">
        <f t="shared" si="2"/>
        <v>1</v>
      </c>
      <c r="AI98" s="49" t="s">
        <v>326</v>
      </c>
      <c r="AJ98" s="49" t="s">
        <v>324</v>
      </c>
      <c r="AK98" s="49" t="s">
        <v>321</v>
      </c>
      <c r="AL98" s="44"/>
    </row>
    <row r="99" spans="2:38" ht="72.75" customHeight="1" x14ac:dyDescent="0.2">
      <c r="B99" s="26">
        <f t="shared" si="1"/>
        <v>87</v>
      </c>
      <c r="C99" s="108"/>
      <c r="D99" s="27" t="s">
        <v>111</v>
      </c>
      <c r="E99" s="27" t="s">
        <v>126</v>
      </c>
      <c r="F99" s="27" t="s">
        <v>578</v>
      </c>
      <c r="G99" s="27" t="s">
        <v>579</v>
      </c>
      <c r="H99" s="28">
        <v>300000000</v>
      </c>
      <c r="I99" s="16" t="s">
        <v>127</v>
      </c>
      <c r="J99" s="17" t="s">
        <v>54</v>
      </c>
      <c r="K99" s="18">
        <v>1</v>
      </c>
      <c r="L99" s="18">
        <v>1</v>
      </c>
      <c r="M99" s="19">
        <v>2021</v>
      </c>
      <c r="N99" s="18">
        <v>12</v>
      </c>
      <c r="O99" s="18">
        <v>31</v>
      </c>
      <c r="P99" s="19">
        <v>2023</v>
      </c>
      <c r="Q99" s="57"/>
      <c r="R99" s="17" t="s">
        <v>51</v>
      </c>
      <c r="S99" s="61" t="s">
        <v>60</v>
      </c>
      <c r="T99" s="45">
        <v>0</v>
      </c>
      <c r="U99" s="45">
        <v>0</v>
      </c>
      <c r="V99" s="45">
        <v>0</v>
      </c>
      <c r="W99" s="45">
        <v>0</v>
      </c>
      <c r="X99" s="45">
        <v>0</v>
      </c>
      <c r="Y99" s="45">
        <v>0</v>
      </c>
      <c r="Z99" s="45">
        <v>0</v>
      </c>
      <c r="AA99" s="45">
        <v>0</v>
      </c>
      <c r="AB99" s="45">
        <v>0</v>
      </c>
      <c r="AC99" s="45">
        <v>0</v>
      </c>
      <c r="AD99" s="45">
        <v>0</v>
      </c>
      <c r="AE99" s="45">
        <v>0</v>
      </c>
      <c r="AF99" s="45">
        <v>1</v>
      </c>
      <c r="AG99" s="45">
        <v>0</v>
      </c>
      <c r="AH99" s="67">
        <f t="shared" si="2"/>
        <v>1</v>
      </c>
      <c r="AI99" s="49" t="s">
        <v>635</v>
      </c>
      <c r="AJ99" s="49" t="s">
        <v>636</v>
      </c>
      <c r="AK99" s="49" t="s">
        <v>633</v>
      </c>
      <c r="AL99" s="49" t="s">
        <v>634</v>
      </c>
    </row>
    <row r="100" spans="2:38" ht="95.25" customHeight="1" x14ac:dyDescent="0.2">
      <c r="B100" s="26">
        <f t="shared" si="1"/>
        <v>88</v>
      </c>
      <c r="C100" s="109"/>
      <c r="D100" s="13" t="s">
        <v>112</v>
      </c>
      <c r="E100" s="61" t="s">
        <v>128</v>
      </c>
      <c r="F100" s="27" t="s">
        <v>580</v>
      </c>
      <c r="G100" s="27" t="s">
        <v>581</v>
      </c>
      <c r="H100" s="15">
        <v>600000000</v>
      </c>
      <c r="I100" s="16" t="s">
        <v>124</v>
      </c>
      <c r="J100" s="17" t="s">
        <v>54</v>
      </c>
      <c r="K100" s="18">
        <v>1</v>
      </c>
      <c r="L100" s="18">
        <v>1</v>
      </c>
      <c r="M100" s="19">
        <v>2021</v>
      </c>
      <c r="N100" s="18">
        <v>12</v>
      </c>
      <c r="O100" s="18">
        <v>31</v>
      </c>
      <c r="P100" s="19">
        <v>2023</v>
      </c>
      <c r="Q100" s="57"/>
      <c r="R100" s="17" t="s">
        <v>51</v>
      </c>
      <c r="S100" s="61" t="s">
        <v>60</v>
      </c>
      <c r="T100" s="45">
        <v>0</v>
      </c>
      <c r="U100" s="45">
        <v>0</v>
      </c>
      <c r="V100" s="45">
        <v>0</v>
      </c>
      <c r="W100" s="45">
        <v>0</v>
      </c>
      <c r="X100" s="45">
        <v>0</v>
      </c>
      <c r="Y100" s="45">
        <v>0</v>
      </c>
      <c r="Z100" s="45">
        <v>0</v>
      </c>
      <c r="AA100" s="45">
        <v>0</v>
      </c>
      <c r="AB100" s="45">
        <v>0</v>
      </c>
      <c r="AC100" s="45">
        <v>0</v>
      </c>
      <c r="AD100" s="45">
        <v>0</v>
      </c>
      <c r="AE100" s="45">
        <v>0</v>
      </c>
      <c r="AF100" s="45">
        <v>0</v>
      </c>
      <c r="AG100" s="45">
        <v>0.2</v>
      </c>
      <c r="AH100" s="67">
        <f t="shared" si="2"/>
        <v>0.2</v>
      </c>
      <c r="AI100" s="49" t="s">
        <v>649</v>
      </c>
      <c r="AJ100" s="49" t="s">
        <v>650</v>
      </c>
      <c r="AK100" s="49" t="s">
        <v>647</v>
      </c>
      <c r="AL100" s="49" t="s">
        <v>648</v>
      </c>
    </row>
    <row r="101" spans="2:38" s="32" customFormat="1" ht="61.5" customHeight="1" x14ac:dyDescent="0.25">
      <c r="B101" s="8"/>
      <c r="C101" s="33"/>
      <c r="D101" s="21"/>
      <c r="E101" s="22"/>
      <c r="F101" s="21"/>
      <c r="G101" s="23" t="s">
        <v>14</v>
      </c>
      <c r="H101" s="37">
        <f>SUM(H13:H100)</f>
        <v>2136000000</v>
      </c>
      <c r="I101" s="36"/>
      <c r="J101" s="34"/>
      <c r="K101" s="24"/>
      <c r="L101" s="24"/>
      <c r="M101" s="24"/>
      <c r="N101" s="24"/>
      <c r="O101" s="24"/>
      <c r="P101" s="24"/>
      <c r="Q101" s="35"/>
      <c r="R101" s="24"/>
      <c r="S101" s="46" t="s">
        <v>243</v>
      </c>
      <c r="T101" s="50">
        <f>(SUM(T13:T100))/B100</f>
        <v>0.47045454545454546</v>
      </c>
      <c r="U101" s="51">
        <f>(SUM(U13:U100))/B100</f>
        <v>9.7727272727272718E-2</v>
      </c>
      <c r="V101" s="52">
        <f>(SUM(V13:V100))/B100</f>
        <v>2.2727272727272728E-2</v>
      </c>
      <c r="W101" s="62">
        <f>(SUM(W13:W100))/B100</f>
        <v>5.681818181818182E-3</v>
      </c>
      <c r="X101" s="63">
        <f>(SUM(X13:X100))/B100</f>
        <v>1.1363636363636364E-2</v>
      </c>
      <c r="Y101" s="65">
        <f>(SUBTOTAL(9,Y13:Y100))/B100</f>
        <v>6.5909090909090903E-2</v>
      </c>
      <c r="Z101" s="66">
        <f>(SUBTOTAL(9,Z13:Z100))/B100</f>
        <v>2.8409090909090908E-2</v>
      </c>
      <c r="AA101" s="70">
        <f>(SUBTOTAL(9,AA13:AA100))/B100</f>
        <v>2.8409090909090908E-2</v>
      </c>
      <c r="AB101" s="71">
        <f>(SUBTOTAL(9,AB13:AB100))/B100</f>
        <v>2.6136363636363635E-2</v>
      </c>
      <c r="AC101" s="50">
        <f>(SUBTOTAL(9,AC13:AC100))/B100</f>
        <v>1.1363636363636364E-2</v>
      </c>
      <c r="AD101" s="51">
        <f>SUBTOTAL(9,AD13:AD100)/B100</f>
        <v>2.2727272727272728E-2</v>
      </c>
      <c r="AE101" s="52">
        <f>(SUBTOTAL(9,AE13:AE100))/B100</f>
        <v>2.2727272727272728E-2</v>
      </c>
      <c r="AF101" s="62">
        <f>(SUBTOTAL(9,AF13:AF100))/B100</f>
        <v>3.8636363636363635E-2</v>
      </c>
      <c r="AG101" s="63">
        <f>(SUBTOTAL(9,AG13:AG100))/B100</f>
        <v>2.1590909090909091E-2</v>
      </c>
      <c r="AH101" s="68"/>
    </row>
    <row r="102" spans="2:38" ht="56.25" customHeight="1" x14ac:dyDescent="0.2">
      <c r="D102" s="59"/>
      <c r="F102" s="59"/>
      <c r="G102" s="59"/>
      <c r="S102" s="47" t="s">
        <v>244</v>
      </c>
      <c r="T102" s="50">
        <f>+T101</f>
        <v>0.47045454545454546</v>
      </c>
      <c r="U102" s="51">
        <f>+T102+U101</f>
        <v>0.56818181818181812</v>
      </c>
      <c r="V102" s="52">
        <f t="shared" ref="V102:AA102" si="3">+V101+U102</f>
        <v>0.59090909090909083</v>
      </c>
      <c r="W102" s="62">
        <f t="shared" si="3"/>
        <v>0.59659090909090906</v>
      </c>
      <c r="X102" s="63">
        <f t="shared" si="3"/>
        <v>0.60795454545454541</v>
      </c>
      <c r="Y102" s="65">
        <f t="shared" si="3"/>
        <v>0.67386363636363633</v>
      </c>
      <c r="Z102" s="66">
        <f t="shared" si="3"/>
        <v>0.70227272727272727</v>
      </c>
      <c r="AA102" s="70">
        <f t="shared" si="3"/>
        <v>0.73068181818181821</v>
      </c>
      <c r="AB102" s="71">
        <f>+AA102+AB101</f>
        <v>0.75681818181818183</v>
      </c>
      <c r="AC102" s="50">
        <f>+AB102+AC101</f>
        <v>0.76818181818181819</v>
      </c>
      <c r="AD102" s="51">
        <f>+AC102+AD101</f>
        <v>0.79090909090909089</v>
      </c>
      <c r="AE102" s="52">
        <f>+AD102+AE101</f>
        <v>0.8136363636363636</v>
      </c>
      <c r="AF102" s="62">
        <f>+AE102+AF101</f>
        <v>0.85227272727272729</v>
      </c>
      <c r="AG102" s="63">
        <f>+AG101+AF102</f>
        <v>0.8738636363636364</v>
      </c>
      <c r="AH102" s="68"/>
    </row>
  </sheetData>
  <autoFilter ref="B11:AL102">
    <filterColumn colId="9" showButton="0"/>
    <filterColumn colId="10" showButton="0"/>
    <filterColumn colId="12" showButton="0"/>
    <filterColumn colId="13" showButton="0"/>
    <filterColumn colId="32">
      <filters>
        <filter val="0%"/>
      </filters>
    </filterColumn>
  </autoFilter>
  <mergeCells count="62">
    <mergeCell ref="C52:C64"/>
    <mergeCell ref="D61:D62"/>
    <mergeCell ref="C13:C14"/>
    <mergeCell ref="C15:C19"/>
    <mergeCell ref="C20:C41"/>
    <mergeCell ref="C42:C51"/>
    <mergeCell ref="D46:D47"/>
    <mergeCell ref="D48:D49"/>
    <mergeCell ref="D50:D51"/>
    <mergeCell ref="F11:F12"/>
    <mergeCell ref="G11:G12"/>
    <mergeCell ref="D54:D55"/>
    <mergeCell ref="D21:D24"/>
    <mergeCell ref="N11:P11"/>
    <mergeCell ref="S11:S12"/>
    <mergeCell ref="B2:S2"/>
    <mergeCell ref="O9:S9"/>
    <mergeCell ref="D9:E9"/>
    <mergeCell ref="B7:S7"/>
    <mergeCell ref="D8:G8"/>
    <mergeCell ref="C3:S3"/>
    <mergeCell ref="O8:S8"/>
    <mergeCell ref="B4:S4"/>
    <mergeCell ref="B5:S5"/>
    <mergeCell ref="B6:S6"/>
    <mergeCell ref="K8:M8"/>
    <mergeCell ref="K9:M9"/>
    <mergeCell ref="Q11:Q12"/>
    <mergeCell ref="E11:E12"/>
    <mergeCell ref="R11:R12"/>
    <mergeCell ref="AB11:AB12"/>
    <mergeCell ref="AC11:AC12"/>
    <mergeCell ref="AD11:AD12"/>
    <mergeCell ref="C73:C84"/>
    <mergeCell ref="D93:D95"/>
    <mergeCell ref="C93:C100"/>
    <mergeCell ref="C65:C72"/>
    <mergeCell ref="D81:D82"/>
    <mergeCell ref="C85:C92"/>
    <mergeCell ref="Q13:Q15"/>
    <mergeCell ref="I11:I12"/>
    <mergeCell ref="D11:D12"/>
    <mergeCell ref="C11:C12"/>
    <mergeCell ref="H11:H12"/>
    <mergeCell ref="J11:J12"/>
    <mergeCell ref="K11:M11"/>
    <mergeCell ref="AG11:AG12"/>
    <mergeCell ref="AF11:AF12"/>
    <mergeCell ref="AE11:AE12"/>
    <mergeCell ref="AL11:AL12"/>
    <mergeCell ref="T11:T12"/>
    <mergeCell ref="AH11:AH12"/>
    <mergeCell ref="AI11:AI12"/>
    <mergeCell ref="AJ11:AJ12"/>
    <mergeCell ref="AK11:AK12"/>
    <mergeCell ref="U11:U12"/>
    <mergeCell ref="V11:V12"/>
    <mergeCell ref="W11:W12"/>
    <mergeCell ref="X11:X12"/>
    <mergeCell ref="Y11:Y12"/>
    <mergeCell ref="Z11:Z12"/>
    <mergeCell ref="AA11:AA12"/>
  </mergeCells>
  <pageMargins left="0.51181102362204722" right="0.31496062992125984" top="0.35433070866141736" bottom="0.39370078740157483" header="0.31496062992125984" footer="0.31496062992125984"/>
  <pageSetup paperSize="5" scale="37" orientation="landscape" horizontalDpi="4294967293" r:id="rId1"/>
  <headerFooter>
    <oddFooter>&amp;R&amp;P/&amp;N</oddFooter>
  </headerFooter>
  <rowBreaks count="1" manualBreakCount="1">
    <brk id="15" min="1" max="2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PDM</vt:lpstr>
      <vt:lpstr>PDM!Área_de_impresión</vt:lpstr>
      <vt:lpstr>PDM!Títulos_a_imprimir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equipo</dc:creator>
  <cp:lastModifiedBy>SALA_1</cp:lastModifiedBy>
  <cp:lastPrinted>2017-06-15T21:06:53Z</cp:lastPrinted>
  <dcterms:created xsi:type="dcterms:W3CDTF">2014-02-22T23:16:23Z</dcterms:created>
  <dcterms:modified xsi:type="dcterms:W3CDTF">2024-06-07T19:07:07Z</dcterms:modified>
</cp:coreProperties>
</file>